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C:\Users\shlomo\Documents\מכרז\פרסום_מכרז_פומבי_1_2019\"/>
    </mc:Choice>
  </mc:AlternateContent>
  <bookViews>
    <workbookView xWindow="0" yWindow="0" windowWidth="21840" windowHeight="11880" activeTab="2"/>
  </bookViews>
  <sheets>
    <sheet name="הצעה לשרותי תחזוקה " sheetId="45" r:id="rId1"/>
    <sheet name="הצעה מחירון ח&quot;ח תחזוקה ביה&quot;ח " sheetId="46" r:id="rId2"/>
    <sheet name="מסמך ג אומדן ציוד קיים" sheetId="34" r:id="rId3"/>
    <sheet name="טופס 11  טבלת ציוד" sheetId="47" r:id="rId4"/>
    <sheet name="גיליון1" sheetId="48" r:id="rId5"/>
  </sheets>
  <definedNames>
    <definedName name="_xlnm.Print_Area" localSheetId="1">'הצעה מחירון ח"ח תחזוקה ביה"ח '!$A$1:$G$300</definedName>
    <definedName name="_xlnm.Print_Area" localSheetId="3">'טופס 11  טבלת ציוד'!$A$1:$E$279</definedName>
  </definedNames>
  <calcPr calcId="162913"/>
</workbook>
</file>

<file path=xl/calcChain.xml><?xml version="1.0" encoding="utf-8"?>
<calcChain xmlns="http://schemas.openxmlformats.org/spreadsheetml/2006/main">
  <c r="G153" i="34" l="1"/>
  <c r="H153" i="34"/>
  <c r="I153" i="34"/>
  <c r="J153" i="34"/>
  <c r="K153" i="34"/>
  <c r="L153" i="34"/>
  <c r="M153" i="34"/>
  <c r="N153" i="34"/>
  <c r="O153" i="34"/>
  <c r="P153" i="34"/>
  <c r="Q153" i="34"/>
  <c r="R153" i="34"/>
  <c r="S153" i="34"/>
  <c r="T153" i="34"/>
  <c r="U153" i="34"/>
  <c r="V153" i="34"/>
  <c r="W153" i="34"/>
  <c r="X153" i="34"/>
  <c r="Y153" i="34"/>
  <c r="Z153" i="34"/>
  <c r="F195" i="46"/>
  <c r="F276" i="46"/>
  <c r="F278" i="46"/>
  <c r="F291" i="46"/>
  <c r="F275" i="46"/>
  <c r="F269" i="46"/>
  <c r="F268" i="46"/>
  <c r="F267" i="46"/>
  <c r="F266" i="46"/>
  <c r="F265" i="46"/>
  <c r="F264" i="46"/>
  <c r="F263" i="46"/>
  <c r="F262" i="46"/>
  <c r="F270" i="46"/>
  <c r="F272" i="46"/>
  <c r="F290" i="46"/>
  <c r="F261" i="46"/>
  <c r="F260" i="46"/>
  <c r="F259" i="46"/>
  <c r="F251" i="46"/>
  <c r="F250" i="46"/>
  <c r="F249" i="46"/>
  <c r="F248" i="46"/>
  <c r="F247" i="46"/>
  <c r="F246" i="46"/>
  <c r="F245" i="46"/>
  <c r="F244" i="46"/>
  <c r="F243" i="46"/>
  <c r="F242" i="46"/>
  <c r="F241" i="46"/>
  <c r="F240" i="46"/>
  <c r="F239" i="46"/>
  <c r="F238" i="46"/>
  <c r="F237" i="46"/>
  <c r="F236" i="46"/>
  <c r="F235" i="46"/>
  <c r="F234" i="46"/>
  <c r="F233" i="46"/>
  <c r="F232" i="46"/>
  <c r="F231" i="46"/>
  <c r="F230" i="46"/>
  <c r="F229" i="46"/>
  <c r="F228" i="46"/>
  <c r="F252" i="46"/>
  <c r="F254" i="46"/>
  <c r="F289" i="46"/>
  <c r="F227" i="46"/>
  <c r="F220" i="46"/>
  <c r="F219" i="46"/>
  <c r="F218" i="46"/>
  <c r="F217" i="46"/>
  <c r="F216" i="46"/>
  <c r="F215" i="46"/>
  <c r="F214" i="46"/>
  <c r="F213" i="46"/>
  <c r="F212" i="46"/>
  <c r="F211" i="46"/>
  <c r="F210" i="46"/>
  <c r="F209" i="46"/>
  <c r="F208" i="46"/>
  <c r="F207" i="46"/>
  <c r="F206" i="46"/>
  <c r="F205" i="46"/>
  <c r="F221" i="46"/>
  <c r="F223" i="46"/>
  <c r="F288" i="46"/>
  <c r="F204" i="46"/>
  <c r="F203" i="46"/>
  <c r="F202" i="46"/>
  <c r="F201" i="46"/>
  <c r="F194" i="46"/>
  <c r="F193" i="46"/>
  <c r="F186" i="46"/>
  <c r="F185" i="46"/>
  <c r="F184" i="46"/>
  <c r="F183" i="46"/>
  <c r="F182" i="46"/>
  <c r="F181" i="46"/>
  <c r="F180" i="46"/>
  <c r="F179" i="46"/>
  <c r="F178" i="46"/>
  <c r="F177" i="46"/>
  <c r="F176" i="46"/>
  <c r="F175" i="46"/>
  <c r="F197" i="46"/>
  <c r="F287" i="46"/>
  <c r="F7" i="45"/>
  <c r="F174" i="46"/>
  <c r="F173" i="46"/>
  <c r="F172" i="46"/>
  <c r="F171" i="46"/>
  <c r="F170" i="46"/>
  <c r="F169" i="46"/>
  <c r="F168" i="46"/>
  <c r="F167" i="46"/>
  <c r="F166" i="46"/>
  <c r="F165" i="46"/>
  <c r="F164" i="46"/>
  <c r="F163" i="46"/>
  <c r="F162" i="46"/>
  <c r="F161" i="46"/>
  <c r="F160" i="46"/>
  <c r="F159" i="46"/>
  <c r="F158" i="46"/>
  <c r="F157" i="46"/>
  <c r="F156" i="46"/>
  <c r="F155" i="46"/>
  <c r="F154" i="46"/>
  <c r="F153" i="46"/>
  <c r="F152" i="46"/>
  <c r="F151" i="46"/>
  <c r="F150" i="46"/>
  <c r="F149" i="46"/>
  <c r="F148" i="46"/>
  <c r="F147" i="46"/>
  <c r="F146" i="46"/>
  <c r="F145" i="46"/>
  <c r="F144" i="46"/>
  <c r="F143" i="46"/>
  <c r="F142" i="46"/>
  <c r="F141" i="46"/>
  <c r="F187" i="46"/>
  <c r="F189" i="46"/>
  <c r="F286" i="46"/>
  <c r="F132" i="46"/>
  <c r="F131" i="46"/>
  <c r="F130" i="46"/>
  <c r="F129" i="46"/>
  <c r="F128" i="46"/>
  <c r="F127" i="46"/>
  <c r="F126" i="46"/>
  <c r="F125" i="46"/>
  <c r="F124" i="46"/>
  <c r="F123" i="46"/>
  <c r="F122" i="46"/>
  <c r="F121" i="46"/>
  <c r="F120" i="46"/>
  <c r="F119" i="46"/>
  <c r="F118" i="46"/>
  <c r="F117" i="46"/>
  <c r="F116" i="46"/>
  <c r="F115" i="46"/>
  <c r="F114" i="46"/>
  <c r="F113" i="46"/>
  <c r="F112" i="46"/>
  <c r="F111" i="46"/>
  <c r="F110" i="46"/>
  <c r="F109" i="46"/>
  <c r="F108" i="46"/>
  <c r="F107" i="46"/>
  <c r="F106" i="46"/>
  <c r="F105" i="46"/>
  <c r="F104" i="46"/>
  <c r="F103" i="46"/>
  <c r="F102" i="46"/>
  <c r="F101" i="46"/>
  <c r="F135" i="46"/>
  <c r="F137" i="46"/>
  <c r="F285" i="46"/>
  <c r="F100" i="46"/>
  <c r="F90" i="46"/>
  <c r="F89" i="46"/>
  <c r="F88" i="46"/>
  <c r="F87" i="46"/>
  <c r="F86" i="46"/>
  <c r="F85" i="46"/>
  <c r="F83" i="46"/>
  <c r="F82" i="46"/>
  <c r="F81" i="46"/>
  <c r="F80" i="46"/>
  <c r="F79" i="46"/>
  <c r="F78" i="46"/>
  <c r="F77" i="46"/>
  <c r="F76" i="46"/>
  <c r="F75" i="46"/>
  <c r="F74" i="46"/>
  <c r="F73" i="46"/>
  <c r="F72" i="46"/>
  <c r="F71" i="46"/>
  <c r="F92" i="46"/>
  <c r="F94" i="46"/>
  <c r="F284" i="46"/>
  <c r="F64" i="46"/>
  <c r="F63" i="46"/>
  <c r="F62" i="46"/>
  <c r="F61" i="46"/>
  <c r="F60" i="46"/>
  <c r="F59" i="46"/>
  <c r="F58" i="46"/>
  <c r="F57" i="46"/>
  <c r="F56" i="46"/>
  <c r="F55" i="46"/>
  <c r="F54" i="46"/>
  <c r="F65" i="46"/>
  <c r="F67" i="46"/>
  <c r="F283" i="46"/>
  <c r="F53" i="46"/>
  <c r="F52" i="46"/>
  <c r="F45" i="46"/>
  <c r="F44" i="46"/>
  <c r="F43" i="46"/>
  <c r="F42" i="46"/>
  <c r="F41" i="46"/>
  <c r="F40" i="46"/>
  <c r="F39" i="46"/>
  <c r="F38" i="46"/>
  <c r="F37" i="46"/>
  <c r="F36" i="46"/>
  <c r="F35" i="46"/>
  <c r="F34" i="46"/>
  <c r="F33" i="46"/>
  <c r="F32" i="46"/>
  <c r="F31" i="46"/>
  <c r="F46" i="46"/>
  <c r="F48" i="46"/>
  <c r="F282" i="46"/>
  <c r="F24" i="46"/>
  <c r="F23" i="46"/>
  <c r="F22" i="46"/>
  <c r="F21" i="46"/>
  <c r="F20" i="46"/>
  <c r="F19" i="46"/>
  <c r="F18" i="46"/>
  <c r="F17" i="46"/>
  <c r="F16" i="46"/>
  <c r="F15" i="46"/>
  <c r="F14" i="46"/>
  <c r="F13" i="46"/>
  <c r="F12" i="46"/>
  <c r="F11" i="46"/>
  <c r="F10" i="46"/>
  <c r="F9" i="46"/>
  <c r="F8" i="46"/>
  <c r="F7" i="46"/>
  <c r="F25" i="46"/>
  <c r="F27" i="46"/>
  <c r="F281" i="46"/>
  <c r="F5" i="45"/>
  <c r="F292" i="46"/>
  <c r="F12" i="45"/>
  <c r="F6" i="45"/>
  <c r="F8" i="45"/>
  <c r="F11" i="45"/>
  <c r="F13" i="45"/>
</calcChain>
</file>

<file path=xl/sharedStrings.xml><?xml version="1.0" encoding="utf-8"?>
<sst xmlns="http://schemas.openxmlformats.org/spreadsheetml/2006/main" count="1273" uniqueCount="484">
  <si>
    <t xml:space="preserve">תאור </t>
  </si>
  <si>
    <t>יחידה</t>
  </si>
  <si>
    <t>כמות</t>
  </si>
  <si>
    <t>קומפ'</t>
  </si>
  <si>
    <t>יח'</t>
  </si>
  <si>
    <t>מ"א</t>
  </si>
  <si>
    <t xml:space="preserve">מס"ד </t>
  </si>
  <si>
    <t>סיכומים</t>
  </si>
  <si>
    <t>הערות</t>
  </si>
  <si>
    <t>חווט 6005 כולל צנרת (מחיר עבור מטר רץ) להתקנה פנימית</t>
  </si>
  <si>
    <t>חווט 6005 כולל צנרת (מחיר עבור מטר רץ) להתקנה חיצונית</t>
  </si>
  <si>
    <t>סה"כ שרותי תחזוקה</t>
  </si>
  <si>
    <t>סה"כ מחירון חלקי חילוף וציוד</t>
  </si>
  <si>
    <t>סה"כ מחיר ₪ לא כולל מע"מ</t>
  </si>
  <si>
    <t>המחירים אינם כוללים מע"מ</t>
  </si>
  <si>
    <t xml:space="preserve">מחיר יח' ₪ לא כולל מע"מ </t>
  </si>
  <si>
    <t>שעת עבודה</t>
  </si>
  <si>
    <t>שעת עבודה ברגי עבור טכנאי שרות למשך כל תקופת האחריות לתמיכה טכנית</t>
  </si>
  <si>
    <t>שעות עבודה ברג'י</t>
  </si>
  <si>
    <t>סה"כ שעות עבודה ברג'י</t>
  </si>
  <si>
    <t>חווט כבל NYY (מחיר עבור מטר רץ) להתקנה חיצונית</t>
  </si>
  <si>
    <t>צנרת מרירון או מריכף לתנאי חוץ 23 מ"מ (מחיר עבור מטר רץ)</t>
  </si>
  <si>
    <t>צנרת מרירון או מריכף לתנאי פנים 23 מ"מ (מחיר עבור מטר רץ)</t>
  </si>
  <si>
    <t>ביצוע מעבר עבור תשתית תקשורת או חיווט בקיר (רגיל) בלוקים</t>
  </si>
  <si>
    <t>ביצוע מעבר עבור תשתית תקשורת או חיווט בקיר בטון</t>
  </si>
  <si>
    <r>
      <t xml:space="preserve">מצלמה קבועה פנימית / חיצונית </t>
    </r>
    <r>
      <rPr>
        <b/>
        <sz val="12"/>
        <color indexed="8"/>
        <rFont val="David"/>
        <family val="2"/>
      </rPr>
      <t>צינור (Bullet)</t>
    </r>
    <r>
      <rPr>
        <sz val="12"/>
        <color indexed="8"/>
        <rFont val="David"/>
        <family val="2"/>
        <charset val="177"/>
      </rPr>
      <t xml:space="preserve"> גודל חיישן 1/3 CCD/CMOS לפחות, רזולוציה: 720 TVL או 2 מגה פיקסל טכנולוגית AHD, עדשה 2.8-12 מ"מ, א.א. מובנה לטווח של 40 מטר לפחות, IP66
</t>
    </r>
  </si>
  <si>
    <r>
      <t xml:space="preserve">מצלמה קבועה פנימית / חיצונית </t>
    </r>
    <r>
      <rPr>
        <b/>
        <sz val="12"/>
        <color indexed="8"/>
        <rFont val="David"/>
        <family val="2"/>
      </rPr>
      <t>גוף (BOX)</t>
    </r>
    <r>
      <rPr>
        <sz val="12"/>
        <color indexed="8"/>
        <rFont val="David"/>
        <family val="2"/>
        <charset val="177"/>
      </rPr>
      <t xml:space="preserve"> גודל חיישן 1/3 CCD/CMOS לפחות, רזולוציה: 720 TVL או 2 מגה פיקסל בטכנולוגית AHD, עדשה 2.8-12 מ"מ, א.א. מובנה לטווח של 40 מטר לפחות, IP66
</t>
    </r>
  </si>
  <si>
    <r>
      <t xml:space="preserve">מצלמה </t>
    </r>
    <r>
      <rPr>
        <b/>
        <sz val="12"/>
        <color indexed="8"/>
        <rFont val="David"/>
        <family val="2"/>
      </rPr>
      <t>ממונעת PTZ</t>
    </r>
    <r>
      <rPr>
        <sz val="12"/>
        <color indexed="8"/>
        <rFont val="David"/>
        <family val="2"/>
        <charset val="177"/>
      </rPr>
      <t xml:space="preserve"> להתקנה חיצונית גודל חיישן 1/3 CCD/CMOS לפחות, רזולוציה: 720 TVL או 2 מגה פיקסל בטכנולוגית AHD,  עדשת זום לפחות X20 , א.א. מובנה לטווח של 60 מטר לפחות, IP66
</t>
    </r>
  </si>
  <si>
    <t xml:space="preserve">זיווד למצלמות קבועות מסוג גוף כדוגמת  VERSO HI-POE IPM  VIDEOTEC או שוו"ע מיועד לתנאי חוץ אנטי וונדאלי ברמת IK10, 8.2.1. עשוי פוליקרבונט או פיברגלס משוריין, מחמם ומאורר מבוקרים ע"י תרמוסטט, כרטיס POE פנימי (בתוך הזיווד) לחלוקת מתחים לאביזרי המיגון (מאורר ומפשיר אדים), סוכך שמש Sun Shroud,  תקן IP66/IP67 לפחות או NEMA 4X.
</t>
  </si>
  <si>
    <t>פנס אינפרא אדום (א.א)כדוגמת פנסי GEKO של VIDEOTEC או שו"ע מאושר לטווח של עד 30 מטר</t>
  </si>
  <si>
    <t>פנס אינפרא אדום (א.א)כדוגמת פנסי GEKO של VIDEOTEC או שו"ע מאושר לטווח של עד 60 מטר</t>
  </si>
  <si>
    <t>פנס אינפרא אדום (א.א)כדוגמת פנסי GEKO של VIDEOTEC או שו"ע מאושר לטווח של עד 120 מטר</t>
  </si>
  <si>
    <t xml:space="preserve">מערכת הקלטה היברידית DVR/NVR עבור 4 ערוצים </t>
  </si>
  <si>
    <t>מערכת הקלטה מסוג NVR כולל חומרת שרת הקלטה, תוכנת הקלטה, ורישיונות עבור 4 ערוצים</t>
  </si>
  <si>
    <t>מערכת הקלטה מסוג NVR כולל חומרת שרת הקלטה, תוכנת הקלטה, ורישיונות עבור 8 ערוצים</t>
  </si>
  <si>
    <t>מערכת הקלטה מסוג NVR כולל חומרת שרת הקלטה, תוכנת הקלטה, ורישיונות עבור 16 ערוצים</t>
  </si>
  <si>
    <t>מערכת הקלטה מסוג NVR כולל חומרת שרת הקלטה, תוכנת הקלטה, ורישיונות עבור 32 ערוצים</t>
  </si>
  <si>
    <t xml:space="preserve">מערכת הקלטה היברידית DVR/NVR עבור 8 ערוצים </t>
  </si>
  <si>
    <t xml:space="preserve">מערכת הקלטה היברידית DVR/NVR עבור 16 ערוצים </t>
  </si>
  <si>
    <t xml:space="preserve">מערכת ניתוח וידאו כדוגמת AGENT VI, BOSCH, או שווה ערך עבור 4 ערוצי גילוי אחד </t>
  </si>
  <si>
    <t>מצלמות אנלוגיות / IP, אביזרים נילווים</t>
  </si>
  <si>
    <t>סה"כ מצלמות אנלוגיות / IP, אביזרים נילווים</t>
  </si>
  <si>
    <t xml:space="preserve">א. </t>
  </si>
  <si>
    <t xml:space="preserve">ב. </t>
  </si>
  <si>
    <t>מערכת הקלטה</t>
  </si>
  <si>
    <t>אספקה והתקנה של רשיון עמדת צפייה לניהול, צפייה במצלמות ובהקלטות עד 4 מסכים, מטריצה וירטואלית.</t>
  </si>
  <si>
    <t>תוספת מחיר לערוץ גילוי תנועה (VMD) עם יכולות אנליטיקה כולל כל הנדרש חומרה ותוכנה להפעלה מלאה ומשולבת במערכת הטמ"ס למצלמות קבועות וממונעות</t>
  </si>
  <si>
    <t>סה"כ מערכת הקלטה</t>
  </si>
  <si>
    <t xml:space="preserve">ג. </t>
  </si>
  <si>
    <t>סה"כ מערכת כריזה</t>
  </si>
  <si>
    <t xml:space="preserve">ד. </t>
  </si>
  <si>
    <t xml:space="preserve">ה. </t>
  </si>
  <si>
    <t>שונות</t>
  </si>
  <si>
    <t>ארון תקשורת ראשי למערכת בגובה 44U עומק עפ"י הנדרש בהתאם ללעומק שרתי המערכות שיסופקו כולל 4 מאוררים, פס שקעי הזנה עם הגנת מאמ"ת, מדף</t>
  </si>
  <si>
    <t>אספקת והתקנת עמוד ברזל קונזולה, גובה עד 4 מטר, להתקנה על מבנה או גדר, כולל כל החיזוקים הנדרשים</t>
  </si>
  <si>
    <t>סה"כ שונות</t>
  </si>
  <si>
    <t>לוח מקשים כולל JOSSTICK לשליטה על המצלמות</t>
  </si>
  <si>
    <t xml:space="preserve">דוחס וידאו לערוץ (ENCODER) 1 : דחיסה: H.264 / MPEG4 / MPEG2 / , רזולוציה: CIF / D1, קצב: 25FPS לכל ערוץ, כניסת  וידאו: 1 או 4 ערוצים,כניסת אודיו: 1 או 4 כניסות, נתונים נוספים: DC12V / ≤ 7W / PoE / MicroSD / Alarm-I/O
</t>
  </si>
  <si>
    <t xml:space="preserve">דוחס וידאו ל-4 ערוצים (ENCODER) : דחיסה: H.264 / MPEG4 / MPEG2 / , רזולוציה: CIF / D1, קצב: 25FPS לכל ערוץ, כניסת  וידאו: 1 או 4 ערוצים,כניסת אודיו: 1 או 4 כניסות, נתונים נוספים: DC12V / ≤ 7W / PoE / MicroSD / Alarm-I/O
</t>
  </si>
  <si>
    <t>תעלת פח 60x40 ס"מ</t>
  </si>
  <si>
    <t>חווט כבל תקשורת  CAT 7 (מחיר עבור מטר רץ) להתקנה פנימית</t>
  </si>
  <si>
    <t>חווט כבל תקשורת  CAT 7 (מחיר עבור מטר רץ) להתקנה חיצונית</t>
  </si>
  <si>
    <t>כבל רמקולים להתקנה חיצונית עבור מערכת כריזה</t>
  </si>
  <si>
    <t>הרכישה למערכות חדשות ככל שידרש תבוצע באמצעות הזמנת עבודה חתומה ע"י מורשה חתימה</t>
  </si>
  <si>
    <t xml:space="preserve">ו. </t>
  </si>
  <si>
    <t xml:space="preserve">סה"כ אחוז הנחה </t>
  </si>
  <si>
    <t>סה"כ שעות עבודה ברג'י לאחר הנחה</t>
  </si>
  <si>
    <t xml:space="preserve">אספקת והתקנת ארון תקשורת מקומי המיועד לתנאי חוץ או פנים המותקן בכל אתר בצמוד לעמוד או בתוך מבנה או מחוצה לו, לצורך התקנת הציוד המקומי הנמצא באתר כולל את כל הנדרש כדוגמת ספקי כח, מערכת הקלטה מקומית, אל פסק מקומי, מתגי תקשורת, מגבר כריזה, ממירים אופטיים וכיו"ב. כולל חלוקת מתחים למצלמות הולכה על כבלי תקשורת, ספקי כוח למצלמות, מנעול עם מפתח לא סטנדרטי, מאווררים ומסננים, מפסק מגנטי להתראה וכיו"ב.  </t>
  </si>
  <si>
    <t xml:space="preserve">סה"כ מצלמות אנלוגיות / IP, אביזרים נילווים לאחר הנחה לא כולל מע"מ </t>
  </si>
  <si>
    <t>א. סופי</t>
  </si>
  <si>
    <t xml:space="preserve">סה"כ מערכת הקלטה לאחר הנחה לא כולל מע"מ </t>
  </si>
  <si>
    <t>ב. סופי</t>
  </si>
  <si>
    <t>סה"כ  מערכת כריזה לאחר הנחה לא כולל מע"מ</t>
  </si>
  <si>
    <t>ג.סופי</t>
  </si>
  <si>
    <t>ד.סופי</t>
  </si>
  <si>
    <t>סה"כ שונות לאחר הנחה לא כולל מע"מ</t>
  </si>
  <si>
    <t>ה. סופי</t>
  </si>
  <si>
    <t xml:space="preserve">ב.סופי </t>
  </si>
  <si>
    <t>ג. סופי</t>
  </si>
  <si>
    <t>ד. סופי</t>
  </si>
  <si>
    <t>ו.סופי</t>
  </si>
  <si>
    <t>חתימת + חותמת המציע _________________</t>
  </si>
  <si>
    <t>א' -ט'  סופי</t>
  </si>
  <si>
    <t>סה"כ הצעת מחיר לאספקה , התקנה ומתן שירותי אחריות ותחזוקה למשך 3 שנים למערכות שליטה ותצפית באתרי המועצה לאחר הנחה לא כולל מע"מ</t>
  </si>
  <si>
    <r>
      <t xml:space="preserve">הערה: כל הפריטים המוצעים יהיו מוצרי מותג מוכר, המשווק בישראל ב 5 שנים האחרונות. </t>
    </r>
    <r>
      <rPr>
        <b/>
        <sz val="12"/>
        <color indexed="8"/>
        <rFont val="David"/>
        <family val="2"/>
        <charset val="177"/>
      </rPr>
      <t>המחירים כוללים אספקה והתקנה הפעלה והדרכה</t>
    </r>
  </si>
  <si>
    <t xml:space="preserve">רכזת אינטרקום עבור שלוחה אחת </t>
  </si>
  <si>
    <r>
      <t>רכזת אינטרקום עד 3 שלוחות</t>
    </r>
    <r>
      <rPr>
        <b/>
        <sz val="14"/>
        <color indexed="8"/>
        <rFont val="David"/>
        <family val="2"/>
        <charset val="177"/>
      </rPr>
      <t xml:space="preserve"> </t>
    </r>
  </si>
  <si>
    <r>
      <t>רכזת אינטרקום עד 5 שלוחות</t>
    </r>
    <r>
      <rPr>
        <b/>
        <sz val="14"/>
        <color indexed="8"/>
        <rFont val="David"/>
        <family val="2"/>
        <charset val="177"/>
      </rPr>
      <t xml:space="preserve"> </t>
    </r>
  </si>
  <si>
    <t>יח</t>
  </si>
  <si>
    <t xml:space="preserve">שלוחת אינטרקום המיועדת להתקנה חיצונית המותקנת בצמוד לדלת או כניסה מבוקרת </t>
  </si>
  <si>
    <r>
      <t xml:space="preserve">מערכת אינטרקום טלביזיה ש/ל עבור שלוחה אחת כולל עמדת שולחנית ושלוחה בדלת </t>
    </r>
    <r>
      <rPr>
        <b/>
        <sz val="14"/>
        <color indexed="8"/>
        <rFont val="David"/>
        <family val="2"/>
        <charset val="177"/>
      </rPr>
      <t xml:space="preserve"> </t>
    </r>
  </si>
  <si>
    <t>כנ"ל אך בצבע</t>
  </si>
  <si>
    <r>
      <t xml:space="preserve">מערכת אינטרקום טלביזיה ש/ל עבור 3 שלוחות כולל עמדה שולחנית ו - 3 שלוחות בדלת </t>
    </r>
    <r>
      <rPr>
        <b/>
        <sz val="14"/>
        <color indexed="8"/>
        <rFont val="David"/>
        <family val="2"/>
        <charset val="177"/>
      </rPr>
      <t xml:space="preserve"> </t>
    </r>
  </si>
  <si>
    <r>
      <t xml:space="preserve">מערכת אינטרקום טלביזיה ש/ל עבור 5 שלוחות כולל עמדה שולחנית ו - 5 שלוחות בדלת </t>
    </r>
    <r>
      <rPr>
        <b/>
        <sz val="14"/>
        <color indexed="8"/>
        <rFont val="David"/>
        <family val="2"/>
        <charset val="177"/>
      </rPr>
      <t xml:space="preserve"> </t>
    </r>
  </si>
  <si>
    <t>מתאם / ממסר ברכזת אינטרקום לצורך חיבור למנעול חשמלי / אלקטרומגנטי</t>
  </si>
  <si>
    <t>ספקי כח עבור כל מערכת אינטרקום</t>
  </si>
  <si>
    <t>כלול</t>
  </si>
  <si>
    <t>אספקת תיעוד וספר הדרכה בעברית לכל מערכת שתותקן</t>
  </si>
  <si>
    <t>מערכת אינטרקום</t>
  </si>
  <si>
    <r>
      <t>תוספת מחיר לסעיפים (40, 42, 44) הנ"ל עבור שלוחת אינטרקום טלביזיה ש/ל המיועדת להתקנה חיצונית המותקנת בצמוד לדלת או כניסה מבוקרת</t>
    </r>
    <r>
      <rPr>
        <b/>
        <sz val="14"/>
        <color indexed="8"/>
        <rFont val="David"/>
        <family val="2"/>
        <charset val="177"/>
      </rPr>
      <t xml:space="preserve"> </t>
    </r>
  </si>
  <si>
    <r>
      <t>תוספת מחיר לסעיפים (41, 43, 45)הנ"ל עבור שלוחת אינטרקום טלביזיה צבע המיועדת להתקנה חיצונית המותקנת בצמוד לדלת או כניסה מבוקרת</t>
    </r>
    <r>
      <rPr>
        <b/>
        <sz val="14"/>
        <color indexed="8"/>
        <rFont val="David"/>
        <family val="2"/>
        <charset val="177"/>
      </rPr>
      <t xml:space="preserve"> </t>
    </r>
  </si>
  <si>
    <t>מערכת אינטרקום טלביזיה IP צבעוני עבור 5 שלוחות חיצוניות ועמדת שולחנית כולל ספק כח, שלוחה חיצונית מתכתית עם מצלמה ולחצן, מוניטור IP מסך מגע ולחצני מגע, מתג POE עד 6 מוניטורים</t>
  </si>
  <si>
    <t>מערכת אינטרקום טלביזיה IP צבעוני עבור 3 שלוחות חיצוניות ועמדת שולחנית כולל ספק כח, שלוחה חיצונית מתכתית עם מצלמה ולחצן, מוניטור IP מסך מגע ולחצני מגע, מתג POE עד 6 מוניטורים</t>
  </si>
  <si>
    <t>מערכת אינטרקום טלביזיה IP צבעוני עבור שלוחה אחת חיצונית ועמדת שולחנית כולל ספק כח, שלוחה חיצונית מתכתית עם מצלמה ולחצן, מוניטור IP מסך מגע ולחצני מגע, מתג POE עד 6 מוניטורים</t>
  </si>
  <si>
    <t>תוספת מסך מגע ולחצני מגע</t>
  </si>
  <si>
    <t>סה"כ מערכת אינטרקום</t>
  </si>
  <si>
    <t>סה"כ מערכת אינטרקום לאחר הנחה לא כולל מע"מ</t>
  </si>
  <si>
    <t xml:space="preserve">  </t>
  </si>
  <si>
    <t>מערכת אינטרקום בחיבור למרכזיית טלפון - כדוגמת פנטל</t>
  </si>
  <si>
    <t>מערכת אינטרקום בחיבור למרכזיית טלפון - כדוגמת פנקוד</t>
  </si>
  <si>
    <t>מנעול אלקטרו מגנטי (600 ק"ג)</t>
  </si>
  <si>
    <t>מנעול חשמלי</t>
  </si>
  <si>
    <t>לחצן פתיחה למנעול חשמלי / אלקטרומגנטי</t>
  </si>
  <si>
    <t>ספקי כח עבור מערכת בקרת כניסה</t>
  </si>
  <si>
    <t>סה"כ מערכת בקרת כניסה</t>
  </si>
  <si>
    <t>מערכת בקרת כניסה</t>
  </si>
  <si>
    <t>הערה: מערכת בקרת הכניסה אשר תסופק תהיה מיצרן אשר משווק את המערכת לפחות 3 חברות אינטגרציה ו/או מתקינים בארץ. יש לצרף אישור היצרן או המשווק המורשה.</t>
  </si>
  <si>
    <t>הערה: המציע בעצם הגשת הצעתו מתחייב (עפ"י החלטת המזמין ובתשלום) לספק אחריות, שרות תחזוקה וחלקי חילוף לתקופה של לפחות 7 שנים ממועד התקנת המערכת.</t>
  </si>
  <si>
    <t>בקר כניסה ממוחשב עבור 2 קוראי כרטיסים</t>
  </si>
  <si>
    <t>קורא כרטיס מסוג קירבה מחובר לבקר</t>
  </si>
  <si>
    <t>קורא כרטיס מסוג מגנטי מחובר לבקר</t>
  </si>
  <si>
    <t>קורא כרטיס ביומטרי מסוג טביעת אצבע מחובר לבקר</t>
  </si>
  <si>
    <t>בקר כניסה ממוחשב עבור 4 קוראי כרטיסים</t>
  </si>
  <si>
    <t>מודול תוכנה להנפקת תגים כולל ממשק לתוכנת בקרת כניסה</t>
  </si>
  <si>
    <t>תוכנת בקרת כניסה כולל ממשק למערכות / תוכנת שו"ב ביטחון</t>
  </si>
  <si>
    <t>קורא כרטיס מסוג קירבה להתקנה חיצונית מוגן מים מחובר לבקר</t>
  </si>
  <si>
    <t>מנעול אלקטרו מגנטי (300 ק"ג)</t>
  </si>
  <si>
    <t>מנעול אלקטרו מגנטי (900 ק"ג)</t>
  </si>
  <si>
    <t>מנעול חשמלי ממונע - יהיה אך ורק מתוצרת ABLOY דגם E420  או E520 בהתאם לסוג המשקוף כולל בקר הפעלה</t>
  </si>
  <si>
    <t>מחזיר שמן לדלת עץ</t>
  </si>
  <si>
    <t>מחזיר שמן לדלת אלומיניום</t>
  </si>
  <si>
    <t>מחזיר שמן לדלת פלדה</t>
  </si>
  <si>
    <t>מפסק מגנטי שקוע</t>
  </si>
  <si>
    <t>מפסק מגנטי HEAVY DUTY</t>
  </si>
  <si>
    <t>מפסק מגנטי אלחוטי</t>
  </si>
  <si>
    <t>מפסק כדורי</t>
  </si>
  <si>
    <t>מפסק גבול / מלכוד (טמפר - Tamper)</t>
  </si>
  <si>
    <t>סה"כ מערכת בקרת כניסה לאחר הנחה לא כולל מע"מ</t>
  </si>
  <si>
    <t>תוספת מכשיר CD לנ"ל לצורך השמעת מוזיקה במידת הצורך</t>
  </si>
  <si>
    <t>עמדת כריזה שולחנית כולל אפשרות מיתוג דיגיטלית ל- 5 אזורים. יכולת כריזה לאזור או כמה אזורים.</t>
  </si>
  <si>
    <t>רמקול קוטר "6.5 מדגם 2WAY הספק 9 ואט תחום 110-160000 הרץ, 8 אוהם  עם גריל מתכת דקורטיבי כולל שנאי קו בעל סנפים של 3,6,9 וואט</t>
  </si>
  <si>
    <t>רמקול כנ"ל אך מיועד להתקנה חיצונית</t>
  </si>
  <si>
    <t>חיווט רמקולים  (Audio) יעשה כבל עובי 0.8 מ"מ.</t>
  </si>
  <si>
    <t>אינטגרציה מלאה כולל חיבורים, קופסאות חיבורים, מהדקים, הפעלה, ניסוי וכל הדרוש להשלמת מערכת הכריזה ומוסיקה עם הציוד לעיל כולל תרשימים וחוברת מתקן.</t>
  </si>
  <si>
    <t>מערכת גילוי פריצה</t>
  </si>
  <si>
    <r>
      <t>גלאי נפח א.א להתקנה פנימית (</t>
    </r>
    <r>
      <rPr>
        <sz val="12"/>
        <color indexed="8"/>
        <rFont val="David"/>
        <family val="2"/>
        <charset val="177"/>
      </rPr>
      <t>Indoor)</t>
    </r>
  </si>
  <si>
    <r>
      <t>גלאי נפח א.א להתקנה חיצונית (</t>
    </r>
    <r>
      <rPr>
        <sz val="12"/>
        <color indexed="8"/>
        <rFont val="David"/>
        <family val="2"/>
        <charset val="177"/>
      </rPr>
      <t>Outdoor) (מתעלם מבעלי חיים)</t>
    </r>
  </si>
  <si>
    <r>
      <t xml:space="preserve">גלאי נפח </t>
    </r>
    <r>
      <rPr>
        <sz val="12"/>
        <color indexed="8"/>
        <rFont val="David"/>
        <family val="2"/>
        <charset val="177"/>
      </rPr>
      <t>Anti-Mask להתקנה פנימית (Indoor)</t>
    </r>
  </si>
  <si>
    <r>
      <t xml:space="preserve">גלאי נפח </t>
    </r>
    <r>
      <rPr>
        <sz val="12"/>
        <color indexed="8"/>
        <rFont val="David"/>
        <family val="2"/>
        <charset val="177"/>
      </rPr>
      <t>Anti-Mask להתקנה חיצונית (Outdoor) מתעלם מבעלי חיים)</t>
    </r>
  </si>
  <si>
    <t>גלאי וילון</t>
  </si>
  <si>
    <t>גלאי תיקרה 360</t>
  </si>
  <si>
    <r>
      <t>גלאי תיקרה 360</t>
    </r>
    <r>
      <rPr>
        <sz val="12"/>
        <color indexed="8"/>
        <rFont val="David"/>
        <family val="2"/>
        <charset val="177"/>
      </rPr>
      <t xml:space="preserve"> Anti-Mask </t>
    </r>
  </si>
  <si>
    <t>גלאי נפח אלחוטי</t>
  </si>
  <si>
    <t>גלאי וילון אלחוטי</t>
  </si>
  <si>
    <t>גלאי תיקרה אלחוטי</t>
  </si>
  <si>
    <r>
      <t>מערכת גילוי א.א אקטיבי עד 5 מ' (</t>
    </r>
    <r>
      <rPr>
        <sz val="12"/>
        <color indexed="8"/>
        <rFont val="David"/>
        <family val="2"/>
        <charset val="177"/>
      </rPr>
      <t>Indoor)</t>
    </r>
  </si>
  <si>
    <r>
      <t>מערכת גילוי א.א אקטיבי עד 10 מ' (</t>
    </r>
    <r>
      <rPr>
        <sz val="12"/>
        <color indexed="8"/>
        <rFont val="David"/>
        <family val="2"/>
        <charset val="177"/>
      </rPr>
      <t>Outdoor)</t>
    </r>
  </si>
  <si>
    <r>
      <t>מערכת גילוי א.א אקטיבי ל - 20 מ' (</t>
    </r>
    <r>
      <rPr>
        <sz val="12"/>
        <color indexed="8"/>
        <rFont val="David"/>
        <family val="2"/>
        <charset val="177"/>
      </rPr>
      <t>Outdoor)</t>
    </r>
  </si>
  <si>
    <r>
      <t>מערכת גילוי א.א אקטיבי ל - 50 מ' (</t>
    </r>
    <r>
      <rPr>
        <sz val="12"/>
        <color indexed="8"/>
        <rFont val="David"/>
        <family val="2"/>
        <charset val="177"/>
      </rPr>
      <t>Outdoor)</t>
    </r>
  </si>
  <si>
    <r>
      <t>מערכת גילוי א.א אקטיבי ל - 80 מ' (</t>
    </r>
    <r>
      <rPr>
        <sz val="12"/>
        <color indexed="8"/>
        <rFont val="David"/>
        <family val="2"/>
        <charset val="177"/>
      </rPr>
      <t>Outdoor)</t>
    </r>
  </si>
  <si>
    <r>
      <t>מערכת גילוי א.א אקטיבי ל - 100 מ' (</t>
    </r>
    <r>
      <rPr>
        <sz val="12"/>
        <color indexed="8"/>
        <rFont val="David"/>
        <family val="2"/>
        <charset val="177"/>
      </rPr>
      <t>Outdoor)</t>
    </r>
  </si>
  <si>
    <r>
      <t>מערכת גילוי א.א אקטיבי ל - 150 מ' (</t>
    </r>
    <r>
      <rPr>
        <sz val="12"/>
        <color indexed="8"/>
        <rFont val="David"/>
        <family val="2"/>
        <charset val="177"/>
      </rPr>
      <t>Outdoor)</t>
    </r>
  </si>
  <si>
    <t>זוג עמודי גלאים א.א אקטיבי</t>
  </si>
  <si>
    <t>גלאי זעזועים</t>
  </si>
  <si>
    <t>גלאי שבר זכוכית</t>
  </si>
  <si>
    <r>
      <t xml:space="preserve">גלאי משולב (לכספות) </t>
    </r>
    <r>
      <rPr>
        <sz val="12"/>
        <color indexed="8"/>
        <rFont val="David"/>
        <family val="2"/>
        <charset val="177"/>
      </rPr>
      <t>VHL</t>
    </r>
    <r>
      <rPr>
        <b/>
        <u/>
        <sz val="12"/>
        <color indexed="8"/>
        <rFont val="David"/>
        <family val="2"/>
        <charset val="177"/>
      </rPr>
      <t> </t>
    </r>
  </si>
  <si>
    <t>גלאי ססמי</t>
  </si>
  <si>
    <t>גלאי דואלי תיקרתי</t>
  </si>
  <si>
    <r>
      <t>גלאי דואלי קצר טווח (</t>
    </r>
    <r>
      <rPr>
        <sz val="12"/>
        <color indexed="8"/>
        <rFont val="David"/>
        <family val="2"/>
        <charset val="177"/>
      </rPr>
      <t>Indoor)</t>
    </r>
  </si>
  <si>
    <r>
      <t>גלאי דואלי טווח בינוני (</t>
    </r>
    <r>
      <rPr>
        <sz val="12"/>
        <color indexed="8"/>
        <rFont val="David"/>
        <family val="2"/>
        <charset val="177"/>
      </rPr>
      <t>Outdoor)</t>
    </r>
  </si>
  <si>
    <t>מערכת גילוי בטכנולוגיה מיקרוגל ל – 40 מ'</t>
  </si>
  <si>
    <t>מערכת גילוי בטכנולוגיה מיקרוגל ל – 80 מ'</t>
  </si>
  <si>
    <t>מערכת גילוי בטכנולוגיה מיקרוגל ל – 120 מ'</t>
  </si>
  <si>
    <t>מערכת גילוי בטכנולוגיה מיקרוגל מעל 120 מ'</t>
  </si>
  <si>
    <t>חייגן לרכזת רבת אזורים</t>
  </si>
  <si>
    <t>כרטיס הודעות קוליות לרכזת רבת אזורים</t>
  </si>
  <si>
    <t>חייגן לרכזות 1337, רבת אזורים</t>
  </si>
  <si>
    <t>סוללה נטענת לרכזת תקן 1337</t>
  </si>
  <si>
    <t>סוללה נטענת לרכזת רבת אזורים</t>
  </si>
  <si>
    <r>
      <t>מצבר נטען 7</t>
    </r>
    <r>
      <rPr>
        <sz val="12"/>
        <color indexed="8"/>
        <rFont val="David"/>
        <family val="2"/>
        <charset val="177"/>
      </rPr>
      <t>HA</t>
    </r>
  </si>
  <si>
    <t>ספק כוח לרכזת</t>
  </si>
  <si>
    <t>ה.סופי</t>
  </si>
  <si>
    <t>סה"כ מערכת גילוי פריצה</t>
  </si>
  <si>
    <t>סה"כ מערכת גילוי פריצה לאחר הנחה לא כולל מע"מ</t>
  </si>
  <si>
    <t>אספקת והתקנת רכזת גילוי פריצה עבור 8 אזורי גילוי כולל: אפשרות חיבור לרשת IP, לוח מקשים עם תצוגה מוארת, סוללת גיבוי, ספק כח ומטען</t>
  </si>
  <si>
    <t>אספקת והתקנת רכזת גילוי פריצה עבור 16 אזורי גילוי כולל: אפשרות חיבור לרשת IP, לוח מקשים עם תצוגה מוארת, סוללת גיבוי, ספק כח ומטען</t>
  </si>
  <si>
    <t>אספקת והתקנת רכזת גילוי פריצה עבור 32 אזורי גילוי כולל: אפשרות חיבור לרשת IP, לוח מקשים עם תצוגה מוארת, סוללת גיבוי, ספק כח ומטען</t>
  </si>
  <si>
    <t>אספקת והתקנת רכזת גילוי פריצה עבור 24 אזורי גילוי כולל: אפשרות חיבור לרשת IP, לוח מקשים עם תצוגה מוארת, סוללת גיבוי, ספק כח ומטען</t>
  </si>
  <si>
    <t>רכזת גילוי פריצה עם תקן 1337 עד 8 אזורי גילוי כולל: אפשרות חיבור לרשת IP, לוח מקשים עם תצוגה מוארת, סוללת גיבוי, ספק כח ומטען</t>
  </si>
  <si>
    <t>לוח מקשים לרכזת לרכזת גילוי</t>
  </si>
  <si>
    <t>כרטיס הרחבה לרכזת גילוי עבור - 8 אזורים (פנימי או חיצוני או אלחוטי)</t>
  </si>
  <si>
    <t xml:space="preserve">ז. </t>
  </si>
  <si>
    <t>ז.סופי</t>
  </si>
  <si>
    <t>מערכת שליטה ובקרה (שו"ב) לביטחון</t>
  </si>
  <si>
    <t>סה"כ מערכת מערכת שליטה ובקרה (שו"ב) לביטחון</t>
  </si>
  <si>
    <t>סה"כ  מערכתמערכת שליטה ובקרה (שו"ב) לביטחון לאחר הנחה לא כולל מע"מ</t>
  </si>
  <si>
    <t xml:space="preserve">ח. </t>
  </si>
  <si>
    <t xml:space="preserve">ט. </t>
  </si>
  <si>
    <t>ט. סופי</t>
  </si>
  <si>
    <t>סיכום הצעת המחיר (לאחר הנחה)</t>
  </si>
  <si>
    <t>ממשק  למערכת לכל מערכת חיצונית עתידית שתשתלב בחדר הבקרה</t>
  </si>
  <si>
    <t>מחשב שרת ראשי עבור רשת בטחון</t>
  </si>
  <si>
    <t>תוכנת שו"ב - שליטה והפעלה מרכזית של מערכות בטחון (תוכנת השו"ב) כולל אפשרות להפעלת תרחישים ואפליקציות על בסיס מפות, תאצו"ת, שילוב מערכות הטמ"ס, בקרת כניסה, וגילוי פריצה כולל בניית אינטגרציה והפעלת אפליקציות בהתאם לנדרש ועד לסיום מושלם הכל כפי שמפורט במפרט הטכני</t>
  </si>
  <si>
    <t>הקמת והפעלת תרחישים ואפליקציות על בסיס מפות, תאצו"ת, כולל שילוב והקפצת מצלמות ממערכת הטמ"ס, גילוי פריצה ובקרת כניסה עפ"י הגדרות המזמין והמפורט במפרט הטכני</t>
  </si>
  <si>
    <t xml:space="preserve">תחנת עבודה לרשת בטחון הכוללת 3 צגי "22 Full HD  עבור כל תחנה וכל הנדרש לחיבור והפעלה עם הרשת וכן רשיונות כנדרש </t>
  </si>
  <si>
    <t xml:space="preserve">מערכות  KVM כולל הפעלה אלחוטית עבור תחנות העבודה בחדר המוקד כולל כל הנדרש לחיבור, סנכרון והפעלה </t>
  </si>
  <si>
    <r>
      <rPr>
        <b/>
        <sz val="12"/>
        <rFont val="David"/>
        <family val="2"/>
      </rPr>
      <t>תוספת לנ"ל עבור שרת גיבוי נוסף</t>
    </r>
    <r>
      <rPr>
        <sz val="12"/>
        <rFont val="David"/>
        <family val="2"/>
      </rPr>
      <t xml:space="preserve"> לצורך הפעלת רשת ניהול ביטחון כך שתיווצר מערכת גיבוי של שני (2) שרתי רשת בטחון המחוברים בינהם בשיטת HOT STAND BY כולל מתג העברה  אוטומטי בן המחשבים כולל  תוכנת הרשת וכן מערכת W.D , נתבים ומתגים וחיווט סלילתו והתקנתו בין השרתים לתחנות העבודה בחדר הציוד המרכזי</t>
    </r>
  </si>
  <si>
    <t>אספקת והתקנת כבל כל הנדרש לצורך חיבור והפעלת מערכת התקשורת ומתגי התקשורת כולל מחברים, מגשרים, עבודות חיווט וניתוב, עבודות אופטיקה וכיו"ב</t>
  </si>
  <si>
    <t>מתג תקשורת לארון תקשורת מרכזי - אספקה, התקנה, הפעלה כולל מחברים ומתאמים וכול הנדרש לתפעול מושלם של מתג ריכוז אופטי  L 3 מתג ראשי הכולל 24 מבואות נחושת 10/100/1000 ו 4 מבואות ג'יביק אופטי. המתג  יהיה מנוהל  מלא ותומך בניהול מלא של MULTICASTING ו IGMP כולל POE.</t>
  </si>
  <si>
    <t xml:space="preserve">ממשק  למערכת לכל מערכת שו"ב חיצונית עתידית שתשתלב במוקד </t>
  </si>
  <si>
    <t>פירוק מצלמה או כל אביזר קצה קיים כולל הבאתו למחסני ביה"ח</t>
  </si>
  <si>
    <t>התקנת מצלמה או כל אביזר קצה קיים בכל אתר הנמצא בתחומי ביה"ח</t>
  </si>
  <si>
    <t>עבור מחלקה או מתקן בביה"ח</t>
  </si>
  <si>
    <t>המחירים במחירון (לאספקה, התקנת מערכות חדשות) כוללים 3 שנות שרות אחריות ותחזוקה כולל חלקי חילוף</t>
  </si>
  <si>
    <t>יצרן</t>
  </si>
  <si>
    <t>דגם</t>
  </si>
  <si>
    <t>רשימת מערכות מתח נמוך מאוד</t>
  </si>
  <si>
    <t>מרכז לבר"נ  "שער מנשה"</t>
  </si>
  <si>
    <t>מסמך ג'</t>
  </si>
  <si>
    <t>הכמויות לאומדן בלבד</t>
  </si>
  <si>
    <t>שם המערכת</t>
  </si>
  <si>
    <t>פנים\חוץ</t>
  </si>
  <si>
    <t>הותקנה</t>
  </si>
  <si>
    <t>מגבר כריזה</t>
  </si>
  <si>
    <t>רמקולים</t>
  </si>
  <si>
    <t>מצלמה</t>
  </si>
  <si>
    <t xml:space="preserve">מסך </t>
  </si>
  <si>
    <t>מתג / מפצל מצלמות</t>
  </si>
  <si>
    <t xml:space="preserve">הקלטה מחשב/ DVR </t>
  </si>
  <si>
    <t>לחצן מצוקה קווי</t>
  </si>
  <si>
    <t>רכזת מצוקה</t>
  </si>
  <si>
    <t>רכזת אינטרקום</t>
  </si>
  <si>
    <t>שלוחת אינטרקום</t>
  </si>
  <si>
    <t>רכזת גילוי פריצה</t>
  </si>
  <si>
    <t>אביזר קצה גילוי פריצה</t>
  </si>
  <si>
    <t>בקרת פתחים</t>
  </si>
  <si>
    <t>מגנומטר</t>
  </si>
  <si>
    <t>אינטרקום טלביזיה</t>
  </si>
  <si>
    <t>מחסומים ושערים חשמליים</t>
  </si>
  <si>
    <t>אינטרלוק</t>
  </si>
  <si>
    <t>גדר זעזועים</t>
  </si>
  <si>
    <t>קודן</t>
  </si>
  <si>
    <t>מולטימדיה</t>
  </si>
  <si>
    <t>מחלקה - משפטית 1</t>
  </si>
  <si>
    <t>כריזה</t>
  </si>
  <si>
    <t>DSPRA</t>
  </si>
  <si>
    <t>פנים</t>
  </si>
  <si>
    <t>יש רמקולים מפוזרים בחוץ</t>
  </si>
  <si>
    <t>עם המבנה, אין מטפל קבוע</t>
  </si>
  <si>
    <t>טלוויזיה במעגל סגור</t>
  </si>
  <si>
    <t>HIKVISION</t>
  </si>
  <si>
    <t>הותקן  "טופ סקיי ליין" (+שלדג)  תצורת מחשב + מסכים</t>
  </si>
  <si>
    <t>בקרת פתחים - מגנטים</t>
  </si>
  <si>
    <t>pima</t>
  </si>
  <si>
    <t>אינטרקום</t>
  </si>
  <si>
    <t>telecall + aiphone</t>
  </si>
  <si>
    <t>רכזת פנים</t>
  </si>
  <si>
    <t>עם המבנה, היה הסכם עם "אפקון", כבר לא קיים</t>
  </si>
  <si>
    <t>מחלקה - משפטית 2</t>
  </si>
  <si>
    <t>יש רמקולים מפוזרים בחוץ (לפעמים לא עובד)</t>
  </si>
  <si>
    <t xml:space="preserve">עם המבנה, </t>
  </si>
  <si>
    <t>מחלקה - משפטית 3</t>
  </si>
  <si>
    <t>מחלקה - משפטית 4</t>
  </si>
  <si>
    <t xml:space="preserve">מגנומטר </t>
  </si>
  <si>
    <t>חדרי בידוד</t>
  </si>
  <si>
    <t xml:space="preserve">כריזה </t>
  </si>
  <si>
    <t>ITC</t>
  </si>
  <si>
    <t>מחלקה - א3-ה-מיון</t>
  </si>
  <si>
    <t>רמטל מערכת מיושנת pastrong</t>
  </si>
  <si>
    <t>מחלקה א3 - טמ"ס</t>
  </si>
  <si>
    <t>מחלקה ה - טמ"ס</t>
  </si>
  <si>
    <t>גילוי פריצה לחלונות ח.חולים</t>
  </si>
  <si>
    <t>טופ סקי ליין</t>
  </si>
  <si>
    <t>חוץ</t>
  </si>
  <si>
    <t xml:space="preserve"> רק במח' ה' ו"א-3"</t>
  </si>
  <si>
    <t>הותקן  " סקיי ליין"</t>
  </si>
  <si>
    <t>aipohne</t>
  </si>
  <si>
    <t>לחצנים בחוץ - קומפלט - כולל מנעולים חשמליים</t>
  </si>
  <si>
    <t>הותקן  "י. סמארט"</t>
  </si>
  <si>
    <t>טלוויזיה במעגל סגור+מנעול אלקטרו מגנטי + אינטרקום+ רמקול + מנגנון פתיחה לחלון עשן/ונטה</t>
  </si>
  <si>
    <t>חדרים מרופד- קומפלט (ולכן לא רשומות כמויות)</t>
  </si>
  <si>
    <t>שער מגנומטר</t>
  </si>
  <si>
    <t>ציה</t>
  </si>
  <si>
    <t>קומפלט</t>
  </si>
  <si>
    <t>מחלקה - א4-ג</t>
  </si>
  <si>
    <t>copa + dvd</t>
  </si>
  <si>
    <t>מסדרנות</t>
  </si>
  <si>
    <t>הותקן  "טופ סקיי ליין"</t>
  </si>
  <si>
    <t>איפון</t>
  </si>
  <si>
    <t>הותקן "י. סמארט"</t>
  </si>
  <si>
    <t>סמארט סקיוריטי</t>
  </si>
  <si>
    <t xml:space="preserve"> רק במח' ג'</t>
  </si>
  <si>
    <t>מחלקה - א1-ב</t>
  </si>
  <si>
    <t>DSPRA+רמטל</t>
  </si>
  <si>
    <t>מחלקה א1</t>
  </si>
  <si>
    <t xml:space="preserve">מסדרנות מחלקה א1 </t>
  </si>
  <si>
    <t>הותקן "טופ סקיי ליין"</t>
  </si>
  <si>
    <t>מחלקה ב</t>
  </si>
  <si>
    <t>מחלקה ב'</t>
  </si>
  <si>
    <t>מחלקה א-2</t>
  </si>
  <si>
    <t>פנים/חוץ</t>
  </si>
  <si>
    <t>הותקן ומטופל "טופ סקיי ליין"</t>
  </si>
  <si>
    <t>חדר מרופד- קומפלט</t>
  </si>
  <si>
    <t>DSPA MP3 P2</t>
  </si>
  <si>
    <t>לא ידוע, אין מטפל קבוע</t>
  </si>
  <si>
    <t>שיקומיות</t>
  </si>
  <si>
    <t xml:space="preserve">טמ"ס </t>
  </si>
  <si>
    <t>שיקומית 2</t>
  </si>
  <si>
    <t xml:space="preserve">הוסטל A </t>
  </si>
  <si>
    <t xml:space="preserve">בטחון מרבי - חדר בקרה </t>
  </si>
  <si>
    <t>י. סמארט סק</t>
  </si>
  <si>
    <t>גדר בטחון מרבי</t>
  </si>
  <si>
    <t>3 (מתוכם 2 גדולים)</t>
  </si>
  <si>
    <t xml:space="preserve">ג.מ. </t>
  </si>
  <si>
    <t>2 קווי גובה וכל הגלאים - קומפלט</t>
  </si>
  <si>
    <t>בית מרקחת</t>
  </si>
  <si>
    <t>גילוי פריצה</t>
  </si>
  <si>
    <t>PIMA</t>
  </si>
  <si>
    <t>תקן 1337 - כל המערכת על כל רכיביה - קומפלט</t>
  </si>
  <si>
    <t>טמ"ס</t>
  </si>
  <si>
    <t>כל המערכת על כל רכיביה - קומפלט</t>
  </si>
  <si>
    <t>חדר מחשב</t>
  </si>
  <si>
    <t>מבנה מנגנון</t>
  </si>
  <si>
    <t>אינטרקום טלוויזיה</t>
  </si>
  <si>
    <t>בקרת כניסה - קודן + קורא כרטיס בכניסה</t>
  </si>
  <si>
    <t>winlec+synel</t>
  </si>
  <si>
    <t>כניסה למנגנון + כניסה למנהל ביה"ח - קומפלט</t>
  </si>
  <si>
    <t>מבנה הנהלה משפטיות ופרגולה</t>
  </si>
  <si>
    <t xml:space="preserve">אינטרקום </t>
  </si>
  <si>
    <t>בקרת כניסה - קודן+ קוראי כרטיס בכניסה לפרגולה</t>
  </si>
  <si>
    <t xml:space="preserve"> ( - לרבות פירוט בשם המערכת)קומפלט</t>
  </si>
  <si>
    <t>מטבח</t>
  </si>
  <si>
    <t>cobra</t>
  </si>
  <si>
    <t>מבנה שער כניסה ראשי</t>
  </si>
  <si>
    <t>מחלקת אחזקה ואפסנאות</t>
  </si>
  <si>
    <t xml:space="preserve">גילוי פריצה </t>
  </si>
  <si>
    <t xml:space="preserve">טמס </t>
  </si>
  <si>
    <t>מעבדה</t>
  </si>
  <si>
    <t>פימא או ריסקו</t>
  </si>
  <si>
    <t>קומפלט על כל רכיביה</t>
  </si>
  <si>
    <t>מרפאת עירון + ארכיון</t>
  </si>
  <si>
    <t>ארכיון משאבי אנוש גזברות  במנגנון</t>
  </si>
  <si>
    <t>גלאי אנטי מסק</t>
  </si>
  <si>
    <t>אינטרקום ובקרת כניסה</t>
  </si>
  <si>
    <t>ארכיון רב תכליתי</t>
  </si>
  <si>
    <t>מבנה רב תכליתי</t>
  </si>
  <si>
    <t>JDM</t>
  </si>
  <si>
    <t>מבנה ,תחלואה כפולה (10 מיטות)</t>
  </si>
  <si>
    <t>כריזה בידוד</t>
  </si>
  <si>
    <t>COPA</t>
  </si>
  <si>
    <t>ארכיון אגף שיקום</t>
  </si>
  <si>
    <t>אפסנאות אגף שיקום</t>
  </si>
  <si>
    <t xml:space="preserve">קומפלט </t>
  </si>
  <si>
    <t>מחסן טרקטור</t>
  </si>
  <si>
    <t>ריסקו</t>
  </si>
  <si>
    <t>מכבסה</t>
  </si>
  <si>
    <t>מרכז קהילתי - מנב"ט</t>
  </si>
  <si>
    <t>כלל בית חולים</t>
  </si>
  <si>
    <t xml:space="preserve">מערכות התרעה בקונטיינרים (מטבח + אפסנאות)( </t>
  </si>
  <si>
    <t>מבוססת על מערכת פריצה, כוללת רגש טמפרטורה, בקר, קיבורד,צופר, מנורה מהבהבת (קומפלט) - ולכן לא נרשמו כמויות</t>
  </si>
  <si>
    <t>סמארט</t>
  </si>
  <si>
    <t xml:space="preserve">הערה - </t>
  </si>
  <si>
    <t>מסמך ג' – דוח מערכות וציוד קיים.</t>
  </si>
  <si>
    <r>
      <t>ק</t>
    </r>
    <r>
      <rPr>
        <b/>
        <u/>
        <sz val="10"/>
        <rFont val="David"/>
        <family val="2"/>
      </rPr>
      <t>ומפלט</t>
    </r>
  </si>
  <si>
    <r>
      <t xml:space="preserve">כל המערכות בכל הסעיפים לעיל הינן - קומפלט על הרכיבים </t>
    </r>
    <r>
      <rPr>
        <b/>
        <u/>
        <sz val="10"/>
        <rFont val="David"/>
        <family val="2"/>
      </rPr>
      <t>לרבות</t>
    </r>
    <r>
      <rPr>
        <b/>
        <sz val="10"/>
        <rFont val="David"/>
        <family val="2"/>
      </rPr>
      <t xml:space="preserve"> מנעולים אלקטרומגנטים ומנגנוניהם, מנעולים חשמליים , מגנטים בפתחים/דלתות)</t>
    </r>
  </si>
  <si>
    <t>סיכום רשימת הציוד</t>
  </si>
  <si>
    <t>מרכז לבריאות הנפש שער מנשה - הצעה לשרותי תחזוקה מערכות בטחון ומנ"מ קיימות - מסמך ד'</t>
  </si>
  <si>
    <t>ביצוע שרות ותחזוקה למערכות בטחון ומנ"מ</t>
  </si>
  <si>
    <r>
      <t xml:space="preserve">מחיר </t>
    </r>
    <r>
      <rPr>
        <b/>
        <sz val="12"/>
        <color indexed="8"/>
        <rFont val="David"/>
        <family val="2"/>
        <charset val="177"/>
      </rPr>
      <t xml:space="preserve">בשקלים חדשים  </t>
    </r>
    <r>
      <rPr>
        <sz val="12"/>
        <color indexed="8"/>
        <rFont val="David"/>
        <family val="2"/>
        <charset val="177"/>
      </rPr>
      <t xml:space="preserve">לכל שנת שירות ואחריות על כל מערכות הביטחון והמנ"מ הקיימות במרכז הרפואי שער מנשה לפי תנאי המכרז ובכפוף למסמך ג' במכרז </t>
    </r>
    <r>
      <rPr>
        <u/>
        <sz val="12"/>
        <color indexed="8"/>
        <rFont val="David"/>
        <family val="2"/>
        <charset val="177"/>
      </rPr>
      <t>המחיר כולל כל חלקי החילוף הנדרשים</t>
    </r>
  </si>
  <si>
    <t>שנה</t>
  </si>
  <si>
    <r>
      <t xml:space="preserve">מחיר </t>
    </r>
    <r>
      <rPr>
        <b/>
        <sz val="12"/>
        <color indexed="8"/>
        <rFont val="David"/>
        <family val="2"/>
        <charset val="177"/>
      </rPr>
      <t xml:space="preserve">באחוזים (%)  </t>
    </r>
    <r>
      <rPr>
        <sz val="12"/>
        <color indexed="8"/>
        <rFont val="David"/>
        <family val="2"/>
        <charset val="177"/>
      </rPr>
      <t xml:space="preserve">לכל שנת שירות ואחריות על כל מערכות הביטחון והמנ"מ החדשות והנוספות שיותקנו במרכז הרפואי שער מנשה בהתאם למחירון חלקי החילוף המצורף </t>
    </r>
    <r>
      <rPr>
        <u/>
        <sz val="12"/>
        <color indexed="8"/>
        <rFont val="David"/>
        <family val="2"/>
        <charset val="177"/>
      </rPr>
      <t>המחיר כולל כל חלקי החילוף הנדרשים</t>
    </r>
  </si>
  <si>
    <t>סה"כ ביצוע שרות ותחזוקה למערכות בטחון ומנ"מ</t>
  </si>
  <si>
    <t>מרכז לבריאות הנפש שער מנשה - מחירון ציוד וחלקי חילוף + טבלת ציוד - מסמך ד'</t>
  </si>
  <si>
    <r>
      <t xml:space="preserve">מצלמה קבועה חיצונית </t>
    </r>
    <r>
      <rPr>
        <b/>
        <sz val="12"/>
        <color indexed="8"/>
        <rFont val="David"/>
        <family val="2"/>
      </rPr>
      <t>צינור (Bullet)</t>
    </r>
    <r>
      <rPr>
        <sz val="12"/>
        <color indexed="8"/>
        <rFont val="David"/>
        <family val="2"/>
        <charset val="177"/>
      </rPr>
      <t xml:space="preserve"> גודל חיישן 1/3 CCD/CMOS לפחות, רזולוציה: לא פחות מ- 3 מגה פיקסל, עדשה 2.8-12 מ"מ, WDR 120db לפחות, א.א. מובנה לטווח של 30 מטר לפחות, IP66, DC12V / PoE
</t>
    </r>
  </si>
  <si>
    <r>
      <t xml:space="preserve">מצלמה קבועה חיצונית </t>
    </r>
    <r>
      <rPr>
        <b/>
        <sz val="12"/>
        <color indexed="8"/>
        <rFont val="David"/>
        <family val="2"/>
      </rPr>
      <t>גוף (Box)</t>
    </r>
    <r>
      <rPr>
        <sz val="12"/>
        <color indexed="8"/>
        <rFont val="David"/>
        <family val="2"/>
        <charset val="177"/>
      </rPr>
      <t xml:space="preserve"> גודל חיישן 1/3 CCD/CMOS לפחות, רזולוציה: לפחות 3 מגה פיקסל, עדשה 2.8-12 מ"מ (Dome) או 5-50 מ"מ, WDR 120db לפחות, א.א. מובנה לטווח של 30 מטר לפחות, IP66 ,DC12V / PoE.
</t>
    </r>
  </si>
  <si>
    <r>
      <t xml:space="preserve">מצלמה קבועה חיצונית </t>
    </r>
    <r>
      <rPr>
        <b/>
        <sz val="12"/>
        <color indexed="8"/>
        <rFont val="David"/>
        <family val="2"/>
      </rPr>
      <t>כיפתית (Dome)</t>
    </r>
    <r>
      <rPr>
        <sz val="12"/>
        <color indexed="8"/>
        <rFont val="David"/>
        <family val="2"/>
        <charset val="177"/>
      </rPr>
      <t xml:space="preserve"> גודל חיישן 1/3 CCD/CMOS לפחות, רזולוציה: לא פחות מ- 3 מגה פיקסל, עדשה 2.8-12 מ"מ, WDR 120db לפחות, א.א. מובנה לטווח של 30 מטר לפחות, IP66, DC12V / PoE
</t>
    </r>
  </si>
  <si>
    <r>
      <t xml:space="preserve">מצלמה </t>
    </r>
    <r>
      <rPr>
        <b/>
        <sz val="12"/>
        <color indexed="8"/>
        <rFont val="David"/>
        <family val="2"/>
      </rPr>
      <t>ממונעת PTZ</t>
    </r>
    <r>
      <rPr>
        <sz val="12"/>
        <color indexed="8"/>
        <rFont val="David"/>
        <family val="2"/>
        <charset val="177"/>
      </rPr>
      <t xml:space="preserve"> להתקנה חיצונית משולבת IR </t>
    </r>
    <r>
      <rPr>
        <b/>
        <sz val="12"/>
        <color indexed="8"/>
        <rFont val="David"/>
        <family val="2"/>
      </rPr>
      <t xml:space="preserve">כולל יכולת עקיבה </t>
    </r>
    <r>
      <rPr>
        <sz val="12"/>
        <color indexed="8"/>
        <rFont val="David"/>
        <family val="2"/>
        <charset val="177"/>
      </rPr>
      <t xml:space="preserve">גודל חיישן 1/3 CCD/CMOS לפחות, רזולוציה: לפחות 2 מגה פיקסל, עדשת זום לפחות X30, א.א. מובנה לטווח של 200 מטר לפחות, , IP66 AC24V / Hi-PoE
</t>
    </r>
  </si>
  <si>
    <t>עדשה באורך מוקד משתנה: 50 - 5 מ"מ (מותאם גם למצלמות מגה פיקסל) כמוגדר במפרט</t>
  </si>
  <si>
    <t>עדשה באורך מוקד משתנה: 12 - 2.8 מ"מ (מותאם גם למצלמות מגה פיקסל)כמוגדר במפרט</t>
  </si>
  <si>
    <t>כרטיס הרחבה לרכזת גילוי עבור - 16 אזורים (פנימי או חיצוני או אלחוטי)</t>
  </si>
  <si>
    <t>הערה: המצלמות שיוצעו יהיו מתוצרת HIKEVISION  DARKFIGHTER סדרה 4, PANASONIC,  BOSCH, GRUNDIG , FLIR, AXIS, SONY, Dahua Eco-savvy 3.0 Series או שוו"ע מאושר</t>
  </si>
  <si>
    <r>
      <t xml:space="preserve">מצלמה קבועה פנימית </t>
    </r>
    <r>
      <rPr>
        <b/>
        <sz val="12"/>
        <color indexed="8"/>
        <rFont val="David"/>
        <family val="2"/>
      </rPr>
      <t xml:space="preserve">כיפתית Dome </t>
    </r>
    <r>
      <rPr>
        <sz val="12"/>
        <color indexed="8"/>
        <rFont val="David"/>
        <family val="2"/>
        <charset val="177"/>
      </rPr>
      <t xml:space="preserve">גודל חיישן 1/3 CCD/CMOS לפחות, רזולוציה: 720 TVL או 2 מגה פיקסל בטכנולוגית AHD, עדשה 2.8-12 מ"מ, א.א. מובנה לטווח של 40 מטר לפחות, IP66
</t>
    </r>
  </si>
  <si>
    <r>
      <t xml:space="preserve">מצלמה קבועה חיצונית </t>
    </r>
    <r>
      <rPr>
        <b/>
        <sz val="12"/>
        <color indexed="8"/>
        <rFont val="David"/>
        <family val="2"/>
      </rPr>
      <t xml:space="preserve">כיפתית Dome </t>
    </r>
    <r>
      <rPr>
        <sz val="12"/>
        <color indexed="8"/>
        <rFont val="David"/>
        <family val="2"/>
        <charset val="177"/>
      </rPr>
      <t xml:space="preserve"> גודל חיישן 1/3 CCD/CMOS לפחות, רזולוציה: 720 TVL או 2 מגה פיקסל בטכנולוגית AHD 4.2.3, עדשה 2.8-12 מ"מ, א.א. מובנה לטווח של 40 מטר לפחות, IP66
</t>
    </r>
  </si>
  <si>
    <t>מערכת כריזה (בתקן 1220)</t>
  </si>
  <si>
    <t>לצרף אישור עמידה בתקן</t>
  </si>
  <si>
    <t xml:space="preserve">הוסטל B </t>
  </si>
  <si>
    <t xml:space="preserve">הוסטל C </t>
  </si>
  <si>
    <t>מלר"ד</t>
  </si>
  <si>
    <t>מחלקה א'1 (במבנה א'2 הישנה)</t>
  </si>
  <si>
    <t>בקרה - פנימי וחניה</t>
  </si>
  <si>
    <t>בקרה - גדר היקפית</t>
  </si>
  <si>
    <t>בקרה - מטבח + אחמ"ים</t>
  </si>
  <si>
    <r>
      <t>ק</t>
    </r>
    <r>
      <rPr>
        <b/>
        <u/>
        <sz val="11"/>
        <rFont val="David"/>
        <family val="2"/>
      </rPr>
      <t>ומפלט</t>
    </r>
  </si>
  <si>
    <t>חדר שרתים</t>
  </si>
  <si>
    <t>מכולות קרור</t>
  </si>
  <si>
    <t>אספקה והתקנה של רישיון רשיון לחיבור מצלמה למערכת - הצפייה והקלטה ברזולוציה מקסימלית של המצלמה</t>
  </si>
  <si>
    <t>מקודד (לוח מקשים) להתקנה פנימית  - עצמאי</t>
  </si>
  <si>
    <t>מקודד (לוח מקשים) אנטי ונדלי + להתקנה חיצונית  - עצמאי</t>
  </si>
  <si>
    <t xml:space="preserve">קורא משולב כרטיס מגנטי או קירבה + לוח מקשים להתקנה פנימית - עצמאי </t>
  </si>
  <si>
    <t xml:space="preserve">קורא משולב טביעת אצבע  (עד 1000 טביעות אצבע) + לוח מקשים להתקנה פנימית  - עצמאי </t>
  </si>
  <si>
    <t xml:space="preserve">קורא משולב טביעת אצבע  (עד 1000 טביעות אצבע) + לוח מקשים  אנטי ונדלי + להתקנה חיצונית  - עצמאי </t>
  </si>
  <si>
    <t xml:space="preserve">קורא משולב כרטיס מגנטי או קירבה + לוח מקשים אנטי ונדלי + להתקנה חיצונית - עצמאי </t>
  </si>
  <si>
    <t>מסך "55 LED ברזולוציה גבוהה של 4K יותקן על קיר כולל זרוע להתקנה על הקיר או התקנה בשולחן פיקוד, כולל חיבור מלא למחשב השליטה, כולל כבלי אות וידאו ומתח וכל הנדרש להתקנה והפעלה מלאה..</t>
  </si>
  <si>
    <r>
      <t>מצלמה</t>
    </r>
    <r>
      <rPr>
        <sz val="12"/>
        <color indexed="8"/>
        <rFont val="David"/>
        <family val="2"/>
        <charset val="177"/>
      </rPr>
      <t xml:space="preserve"> "</t>
    </r>
    <r>
      <rPr>
        <b/>
        <sz val="12"/>
        <color indexed="8"/>
        <rFont val="David"/>
        <family val="2"/>
      </rPr>
      <t xml:space="preserve">עין בדג"  270° </t>
    </r>
    <r>
      <rPr>
        <sz val="12"/>
        <color indexed="8"/>
        <rFont val="David"/>
        <family val="2"/>
      </rPr>
      <t xml:space="preserve">להתקנה פנימית </t>
    </r>
    <r>
      <rPr>
        <sz val="12"/>
        <color indexed="8"/>
        <rFont val="David"/>
        <family val="2"/>
        <charset val="177"/>
      </rPr>
      <t xml:space="preserve">גודל חיישן 1/3 CD/CMOS לפחות, רזולוציה: לפחות 4 מגה פיקסל, עדשת 1.6 מ"מ, DC12V / PoE תנאי תאורה: צבע : 0.01Lux    \    ש"ל: 0.018Lux, 
</t>
    </r>
  </si>
  <si>
    <t>שרת הקלטה מרכזי מבוסס מחשב מותג כדוגמת HP, DELL, IBM,  כולל חומרת שרת הקלטה, תוכנת הקלטה, ורישיונות עבור 40 ערוצים כולל נפח איחסון המתאים להקלטת כל הערוצים ברזולוציה המקסימלית של המצלמה לתקופה של 14 יום לפחות</t>
  </si>
  <si>
    <t xml:space="preserve">תחנת עבודה למערכת הטמ"ס I5 לפחות עבור שליטה, צפיה, שחזור מידע הכוללת צג "22  LED   עבור התחנה וכל הנדרש לחיבור והפעלה עם הרשת וכן רשיונות כנדרש </t>
  </si>
  <si>
    <t>מגבר מיקסר בהספק 120 וואט, בעל 5 איזורים ושליטת עוצמה לכל אזור, כניסת 24VDC כולל הגנת פיוז ,קצר , חום  ועומס</t>
  </si>
  <si>
    <t>מגבר מיקסר בהספק 240 וואט, בעל 5 איזורים ושליטת עוצמה לכל אזור, כניסת 24VDC כולל הגנת פיוז ,קצר , חום  ועומס</t>
  </si>
  <si>
    <t>מגבר מיקסר בהספק 500 וואט, בעל 5 איזורים ושליטת עוצמה לכל אזור, כניסת 24VDC כולל הגנת פיוז ,קצר , חום  ועומס</t>
  </si>
  <si>
    <t>מתג רשת 1GB מנוהל המיועד להתקנה בשטח במבנה מסויים או מחלקה מתוצרת יצרן מוכח ואיכותי כדוגמת סיסקו, הוואיה, HP  או שווה ערך לרבות כניסות אופטיות, POE ו  8 פורטים כמוגדר במפרט</t>
  </si>
  <si>
    <t>מתג רשת 1GB מנוהל המיועד להתקנה בשטח במבנה מסויים או מחלקה מתוצרת יצרן מוכח ואיכותי כדוגמת סיסקו, הוואיה, HP  או שווה ערך לרבות כניסות אופטיות, POE ו  16 פורטים כמוגדר במפרט</t>
  </si>
  <si>
    <t>מתג רשת 1G מנוהל המיועד להתקנה בשטח במבנה מסויים או מחלקה מתוצרת יצרן מוכח ואיכותי כדוגמת סיסקו, הוואיה, HP  או שווה ערך לרבות כניסות אופטיות, POE ו  24 פורטים כמוגדר במפרט</t>
  </si>
  <si>
    <t xml:space="preserve">מתג תקשורת 24 פורטים 1GB POE </t>
  </si>
  <si>
    <t>מתג תקשורת 24 פורטים 1GB</t>
  </si>
  <si>
    <t>מתג תקשורת 8 פורטים 1GB</t>
  </si>
  <si>
    <t xml:space="preserve">מתג תקשורת 8 פורטים 1GB POE  </t>
  </si>
  <si>
    <t xml:space="preserve">מתאם ג'יביק SM/MM למתג </t>
  </si>
  <si>
    <t xml:space="preserve">ארון תקשורת 19" 10-15U עומק 500-600 </t>
  </si>
  <si>
    <t>פס 6 שקעים + מאמ"ת N-610</t>
  </si>
  <si>
    <t xml:space="preserve">פנל STP 24 פורטים כולל קיסטונים </t>
  </si>
  <si>
    <t>אל-פסק 1KVA און-ליין המרה כפולה - התקנה פנימית</t>
  </si>
  <si>
    <t>אל-פסק 3KVA 19" לארון און-ליין המרה כפולה - התקנה פנימית למס"ד ציוד</t>
  </si>
  <si>
    <t>אל-פסק 1KVA 19" לארון און-ליין המרה כפולה - התקנה פנימית למס"ד ציוד</t>
  </si>
  <si>
    <t>אספקת והתקנת מערכת אל פסק להתקנה חיצונית באתר מקומי המותקן בתוך ארון הציוד מינימום 1KVA</t>
  </si>
  <si>
    <t>ידית קבועה להתקנה פנימית בדלת עץ או אלומיניום</t>
  </si>
  <si>
    <t>ידית קבועה להתקנה פנימית בדלת מתכת</t>
  </si>
  <si>
    <t>ידית קבועה להתקנה חיצונית בדלת עץ או אלומיניום</t>
  </si>
  <si>
    <t>ידית קבועה להתקנה חיצונית בדלת מתכת</t>
  </si>
  <si>
    <t>לחצן פתיחת חירום (קופסת ניפוץ 2 מגעים)</t>
  </si>
  <si>
    <t>תועדף מערכת תוצרת אייפון</t>
  </si>
  <si>
    <t>גלאי הצפה</t>
  </si>
  <si>
    <t>גלאי גז</t>
  </si>
  <si>
    <r>
      <t xml:space="preserve">הערה: </t>
    </r>
    <r>
      <rPr>
        <b/>
        <sz val="12"/>
        <color indexed="8"/>
        <rFont val="David"/>
        <family val="2"/>
        <charset val="177"/>
      </rPr>
      <t>המחירים כוללים אספקה והתקנה הפעלה והדרכה</t>
    </r>
  </si>
  <si>
    <t>מגבר כריזה מחובר ברשת IP הספק מינימלי של 60W  כולל אפשרות חיבור של 2 רמקולים מסוג שופר</t>
  </si>
  <si>
    <t>מגבר כריזה מחובר ברשת IP הספק מינימלי של 30W  כולל אפשרות חיבור של 2 רמקולים מסוג שופר</t>
  </si>
  <si>
    <t>רמקול / שופר חיצוני מותקן על עמוד כולל אביזרי ההתקנה הנדרשים כולל חיווט כבל מתאים מהרמקולים למגבר</t>
  </si>
  <si>
    <t xml:space="preserve">מיקרופון כולל מעמד להתקנה במוקד הראשי לצורך כריזה למערכות IP המותקנות בשטח כולל אביזרי ההתקנה הנדרשים כולל חיווט כבל מתאים </t>
  </si>
  <si>
    <t>כל הפרקים הינם אופציונאליים למזמין</t>
  </si>
  <si>
    <t>עורק תקשורת אלחוטי רוחב פס 20MB</t>
  </si>
  <si>
    <t>עורק תקשורת אלחוטי רוחב פס 100MB</t>
  </si>
  <si>
    <t>עורק תקשורת אלחוטי רוחב פס 200MB</t>
  </si>
  <si>
    <t>RADWIN או WAVE IP בלבד</t>
  </si>
  <si>
    <t>מערך כניסה - מכנטים לחצנים כריזה</t>
  </si>
  <si>
    <t>קפה טוב (קנטינה)</t>
  </si>
  <si>
    <t>מערכת בקרה וניתוח וידאו (video surveillance &amp; analytics) כדוגמת Anyvision BT Perpetual 4 או שווה ערך טכני מאושר ל 4  ערוצים, מבוססת פלטפורמה לזיהוי פנים בזמן אמת, עם אופציה לזיהוי גוף-אדם המאפשרת גילוי אנשים ו/או כניסה לא מורשת, מבוססת שרת Linux התומך במספר עמדות ניהול ובקרה כולל מסך " LED/LCD HD 24 על פי המפרט המצ"ב.</t>
  </si>
  <si>
    <t>מערכת זיהוי פנים וניתוח וידאו</t>
  </si>
  <si>
    <t>סה"כ מערכת זיהוי פנים וניתוח וידאו</t>
  </si>
  <si>
    <t>סה"כ  זיהוי פנים וניתוח וידאולא כולל מע"מ</t>
  </si>
  <si>
    <t>ח.סופי</t>
  </si>
  <si>
    <t xml:space="preserve">י. </t>
  </si>
  <si>
    <t>י. סופי</t>
  </si>
  <si>
    <t>סה"כ סה"כ מערכת זיהוי פנים וניתוח וידאו</t>
  </si>
  <si>
    <t>ט.סופי</t>
  </si>
  <si>
    <t>י.סופי</t>
  </si>
  <si>
    <t>רישיון תוכנה (מעבר ל 4 שבבסיס) למערכת בקרה וניתוח וידאו (video surveillance &amp; analytics)</t>
  </si>
  <si>
    <r>
      <t xml:space="preserve">מחיר </t>
    </r>
    <r>
      <rPr>
        <b/>
        <sz val="12"/>
        <color indexed="8"/>
        <rFont val="David"/>
        <family val="2"/>
        <charset val="177"/>
      </rPr>
      <t xml:space="preserve">באחוזים (%)  </t>
    </r>
    <r>
      <rPr>
        <sz val="12"/>
        <color indexed="8"/>
        <rFont val="David"/>
        <family val="2"/>
        <charset val="177"/>
      </rPr>
      <t xml:space="preserve">לכל שנת שירות ואחריות על מערכת זיהוי פנים וניתוח וידאו שתותקן במרכז הרפואי שער מנשה בהתאם למחירון חלקי החילוף המצורף </t>
    </r>
    <r>
      <rPr>
        <u/>
        <sz val="12"/>
        <color indexed="8"/>
        <rFont val="David"/>
        <family val="2"/>
        <charset val="177"/>
      </rPr>
      <t>המחיר כולל כל חלקי החילוף הנדרשים</t>
    </r>
  </si>
  <si>
    <t>יש למלא מחיר לשנה ; המחיר שיצויין ישוקלל ל - 5 שנים</t>
  </si>
  <si>
    <t>מחיר יח' ₪ לשנה</t>
  </si>
  <si>
    <t xml:space="preserve">סה"כ מחיר ₪  לחמש שנים </t>
  </si>
  <si>
    <t>איחוד מערכות טמ"ס</t>
  </si>
  <si>
    <r>
      <t xml:space="preserve">הערה: </t>
    </r>
    <r>
      <rPr>
        <b/>
        <sz val="12"/>
        <color indexed="8"/>
        <rFont val="David"/>
        <family val="2"/>
        <charset val="177"/>
      </rPr>
      <t xml:space="preserve">המחירים כוללים אספקה והתקנה הפעלה </t>
    </r>
  </si>
  <si>
    <t>ארון "19 10U עומק 600 כולל פס שקעים ומאוורר</t>
  </si>
  <si>
    <t>נקודת רשת עבור חיבור עמדת צפייה כולל צנרת כולל חיווט והתקנת אתר קצה במחלקות ומתחמים ציבוריים</t>
  </si>
  <si>
    <t>עבודת ריתוך סיבים אופטיים כולל מתאמים ופיגטלים במחלקות ומתחמים ציבוריים</t>
  </si>
  <si>
    <t>מתג תקשורת לפחות 12 פורטים Poe                                         כדוגמת HPE 1920S 24G 2SFP PPoE+ 185W Swch (12x PoE+) או שוו"ע  כולל פנל אופטי פנל אופטי SC 12 חורים כפולים "19 1U</t>
  </si>
  <si>
    <t xml:space="preserve">מיני ג'יביק X121 1G SFP LC LX J4859C HP </t>
  </si>
  <si>
    <t>מגשר אופטי כפול 1 מ' SM LC-LC</t>
  </si>
  <si>
    <t>פנל אופטי ל-96 סיבים  LC/SC "19 1U קוואד רביעייה - עבור ריכוז אופטי מרכזי בחדר התקשורת</t>
  </si>
  <si>
    <t>מתג ראשי 24 פורטים, 4 אופטי כדוגמת  HPE 5130 24G SFP 4SFP+ EI Switch דגם JG933A כולל ספק כח או שוו"ע</t>
  </si>
  <si>
    <t>מחשב עמדת עבודה כדוגמת מחשב Dell OPTIPLEX MT 7060 I7-8700/256GB SSD/INTEL HD/8GB/RW/WIN10PRO 64B/3Y-OS או שוו"ע כולל כרטיס מסך כדוגמת כרטיס מסך NVIDIA Quadro K620 או שוו"ע מקלדת עכבר מערכת הפעלה ורישיונות</t>
  </si>
  <si>
    <t>נקודת רשת עבור חיבור עמדת צפייה כולל צנרת</t>
  </si>
  <si>
    <t>הגדרות והפעלה, אינטגרציה, כולל התקנת תכנת שליטה בעמדות הצפייה - יבוצע ע"י טכנאי מערכת</t>
  </si>
  <si>
    <r>
      <t xml:space="preserve">הערה: </t>
    </r>
    <r>
      <rPr>
        <b/>
        <sz val="12"/>
        <color indexed="8"/>
        <rFont val="David"/>
        <family val="2"/>
        <charset val="177"/>
      </rPr>
      <t>סיב אופטי ונקודות חשמל יסופקו ע"י המזמין</t>
    </r>
  </si>
  <si>
    <t xml:space="preserve">יא. </t>
  </si>
  <si>
    <t>יא. סופי</t>
  </si>
  <si>
    <t>סה"כ איחוד מערכות טמ"ס</t>
  </si>
  <si>
    <t>סה"כ איחוד מערכות טמ"ס לאחר הנחה לא כולל מע"מ</t>
  </si>
  <si>
    <t>יא.סופי</t>
  </si>
  <si>
    <t>סה"כ סה"כ איחוד מערכות טמ"ס לאחר הנחה לא כולל מע"מ</t>
  </si>
  <si>
    <t xml:space="preserve">נדרש להגיש אחוז הנחה בלבד לכל אחד מהפרקים </t>
  </si>
  <si>
    <t>המחיר באחוזים נקבע ל5% ע"י המזמין לצורך שיקלול ההצעות יחושב בש"ח לפי סה"כ הפרויקט / המחירון שיבוצע  וישוקלל ל - 5 שנים</t>
  </si>
  <si>
    <t>המחיר באחוזים נקבע ל10% ע"י המזמין לצורך שיקלול ההצעות יחושב בש"ח לפי סה"כ הפרויקט / המחירון שיבוצע  וישוקלל ל - 5 שנים</t>
  </si>
  <si>
    <t>20.02.2019</t>
  </si>
  <si>
    <t>חו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</si>
</sst>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quot;₪&quot;\ #,##0"/>
    <numFmt numFmtId="169" formatCode="[$-1000000]00000"/>
    <numFmt numFmtId="171" formatCode="&quot;₪&quot;\ #,##0.00"/>
  </numFmts>
  <fonts count="31" x14ac:knownFonts="1">
    <font>
      <sz val="11"/>
      <color theme="1"/>
      <name val="Arial"/>
      <family val="2"/>
      <charset val="177"/>
      <scheme val="minor"/>
    </font>
    <font>
      <sz val="12"/>
      <color indexed="8"/>
      <name val="David"/>
      <family val="2"/>
      <charset val="177"/>
    </font>
    <font>
      <b/>
      <sz val="12"/>
      <color indexed="8"/>
      <name val="David"/>
      <family val="2"/>
      <charset val="177"/>
    </font>
    <font>
      <sz val="12"/>
      <color indexed="8"/>
      <name val="David"/>
      <family val="2"/>
      <charset val="177"/>
    </font>
    <font>
      <b/>
      <sz val="12"/>
      <color indexed="8"/>
      <name val="David"/>
      <family val="2"/>
    </font>
    <font>
      <sz val="12"/>
      <name val="David"/>
      <family val="2"/>
    </font>
    <font>
      <b/>
      <sz val="12"/>
      <name val="David"/>
      <family val="2"/>
    </font>
    <font>
      <b/>
      <sz val="14"/>
      <name val="David"/>
      <family val="2"/>
    </font>
    <font>
      <b/>
      <sz val="14"/>
      <color indexed="8"/>
      <name val="David"/>
      <family val="2"/>
      <charset val="177"/>
    </font>
    <font>
      <b/>
      <u/>
      <sz val="12"/>
      <color indexed="8"/>
      <name val="David"/>
      <family val="2"/>
      <charset val="177"/>
    </font>
    <font>
      <b/>
      <sz val="10"/>
      <name val="David"/>
      <family val="2"/>
    </font>
    <font>
      <sz val="10"/>
      <name val="David"/>
      <family val="2"/>
    </font>
    <font>
      <b/>
      <u/>
      <sz val="10"/>
      <name val="David"/>
      <family val="2"/>
    </font>
    <font>
      <u/>
      <sz val="12"/>
      <color indexed="8"/>
      <name val="David"/>
      <family val="2"/>
      <charset val="177"/>
    </font>
    <font>
      <sz val="11"/>
      <name val="David"/>
      <family val="2"/>
    </font>
    <font>
      <b/>
      <sz val="11"/>
      <name val="David"/>
      <family val="2"/>
    </font>
    <font>
      <b/>
      <u/>
      <sz val="11"/>
      <name val="David"/>
      <family val="2"/>
    </font>
    <font>
      <sz val="12"/>
      <color indexed="8"/>
      <name val="David"/>
      <family val="2"/>
    </font>
    <font>
      <sz val="11"/>
      <color theme="1"/>
      <name val="Arial"/>
      <family val="2"/>
      <charset val="177"/>
      <scheme val="minor"/>
    </font>
    <font>
      <sz val="12"/>
      <color theme="1"/>
      <name val="Arial"/>
      <family val="2"/>
    </font>
    <font>
      <sz val="12"/>
      <color theme="1"/>
      <name val="David"/>
      <family val="2"/>
      <charset val="177"/>
    </font>
    <font>
      <b/>
      <sz val="14"/>
      <color theme="1"/>
      <name val="David"/>
      <family val="2"/>
      <charset val="177"/>
    </font>
    <font>
      <sz val="14"/>
      <color theme="1"/>
      <name val="Arial"/>
      <family val="2"/>
    </font>
    <font>
      <b/>
      <sz val="14"/>
      <color rgb="FF000000"/>
      <name val="David"/>
      <family val="2"/>
      <charset val="177"/>
    </font>
    <font>
      <b/>
      <sz val="12"/>
      <color theme="1"/>
      <name val="David"/>
      <family val="2"/>
      <charset val="177"/>
    </font>
    <font>
      <b/>
      <sz val="14"/>
      <color theme="1"/>
      <name val="David"/>
      <family val="2"/>
    </font>
    <font>
      <b/>
      <sz val="16"/>
      <color theme="1"/>
      <name val="David"/>
      <family val="2"/>
      <charset val="177"/>
    </font>
    <font>
      <sz val="12"/>
      <color rgb="FF000000"/>
      <name val="David"/>
      <family val="2"/>
      <charset val="177"/>
    </font>
    <font>
      <sz val="12"/>
      <color theme="1"/>
      <name val="David"/>
      <family val="2"/>
    </font>
    <font>
      <sz val="11"/>
      <color theme="1"/>
      <name val="David"/>
      <family val="2"/>
    </font>
    <font>
      <b/>
      <sz val="12"/>
      <color theme="1"/>
      <name val="David"/>
      <family val="2"/>
    </font>
  </fonts>
  <fills count="15">
    <fill>
      <patternFill patternType="none"/>
    </fill>
    <fill>
      <patternFill patternType="gray125"/>
    </fill>
    <fill>
      <patternFill patternType="solid">
        <fgColor rgb="FF999999"/>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s>
  <cellStyleXfs count="2">
    <xf numFmtId="0" fontId="0" fillId="0" borderId="0"/>
    <xf numFmtId="9" fontId="18" fillId="0" borderId="0" applyFont="0" applyFill="0" applyBorder="0" applyAlignment="0" applyProtection="0"/>
  </cellStyleXfs>
  <cellXfs count="216">
    <xf numFmtId="0" fontId="0" fillId="0" borderId="0" xfId="0"/>
    <xf numFmtId="0" fontId="19" fillId="0" borderId="14" xfId="0" applyFont="1" applyBorder="1" applyAlignment="1">
      <alignment horizontal="right" vertical="top" wrapText="1" readingOrder="2"/>
    </xf>
    <xf numFmtId="0" fontId="19" fillId="0" borderId="14" xfId="0" applyFont="1" applyBorder="1" applyAlignment="1">
      <alignment horizontal="center" vertical="center" wrapText="1" readingOrder="2"/>
    </xf>
    <xf numFmtId="3" fontId="19" fillId="0" borderId="14" xfId="0" applyNumberFormat="1" applyFont="1" applyBorder="1" applyAlignment="1">
      <alignment horizontal="center" vertical="center" wrapText="1" readingOrder="2"/>
    </xf>
    <xf numFmtId="0" fontId="0" fillId="0" borderId="0" xfId="0" applyAlignment="1">
      <alignment horizontal="center" vertical="center"/>
    </xf>
    <xf numFmtId="0" fontId="20" fillId="0" borderId="0" xfId="0" applyFont="1" applyBorder="1" applyAlignment="1">
      <alignment horizontal="justify" vertical="top" wrapText="1" readingOrder="2"/>
    </xf>
    <xf numFmtId="0" fontId="20" fillId="0" borderId="1" xfId="0" applyFont="1" applyBorder="1" applyAlignment="1">
      <alignment horizontal="center" vertical="top" wrapText="1" readingOrder="2"/>
    </xf>
    <xf numFmtId="0" fontId="20" fillId="0" borderId="1" xfId="0" applyFont="1" applyBorder="1" applyAlignment="1">
      <alignment horizontal="right" vertical="top" wrapText="1" readingOrder="2"/>
    </xf>
    <xf numFmtId="0" fontId="20" fillId="0" borderId="1" xfId="0" applyFont="1" applyBorder="1" applyAlignment="1">
      <alignment horizontal="center" vertical="center" wrapText="1" readingOrder="2"/>
    </xf>
    <xf numFmtId="3" fontId="20" fillId="0" borderId="1" xfId="0" applyNumberFormat="1" applyFont="1" applyBorder="1" applyAlignment="1">
      <alignment horizontal="right" vertical="top" wrapText="1" readingOrder="2"/>
    </xf>
    <xf numFmtId="3" fontId="20" fillId="0" borderId="1" xfId="0" applyNumberFormat="1" applyFont="1" applyBorder="1" applyAlignment="1">
      <alignment horizontal="center" vertical="center" wrapText="1" readingOrder="2"/>
    </xf>
    <xf numFmtId="0" fontId="21" fillId="2" borderId="14" xfId="0" applyFont="1" applyFill="1" applyBorder="1" applyAlignment="1">
      <alignment horizontal="center" vertical="center" wrapText="1" readingOrder="2"/>
    </xf>
    <xf numFmtId="3" fontId="21" fillId="2" borderId="14" xfId="0" applyNumberFormat="1" applyFont="1" applyFill="1" applyBorder="1" applyAlignment="1">
      <alignment horizontal="center" vertical="center" wrapText="1" readingOrder="2"/>
    </xf>
    <xf numFmtId="0" fontId="20" fillId="0" borderId="1" xfId="0" applyFont="1" applyBorder="1" applyAlignment="1">
      <alignment vertical="top" wrapText="1" readingOrder="2"/>
    </xf>
    <xf numFmtId="0" fontId="21" fillId="3" borderId="14" xfId="0" applyFont="1" applyFill="1" applyBorder="1" applyAlignment="1">
      <alignment horizontal="center" vertical="top" wrapText="1" readingOrder="2"/>
    </xf>
    <xf numFmtId="0" fontId="21" fillId="3" borderId="14" xfId="0" applyFont="1" applyFill="1" applyBorder="1" applyAlignment="1">
      <alignment horizontal="center" vertical="center" wrapText="1" readingOrder="2"/>
    </xf>
    <xf numFmtId="3" fontId="21" fillId="3" borderId="14" xfId="0" applyNumberFormat="1" applyFont="1" applyFill="1" applyBorder="1" applyAlignment="1">
      <alignment horizontal="center" vertical="center" wrapText="1" readingOrder="2"/>
    </xf>
    <xf numFmtId="0" fontId="21" fillId="4" borderId="1" xfId="0" applyFont="1" applyFill="1" applyBorder="1" applyAlignment="1">
      <alignment horizontal="center" vertical="top" wrapText="1" readingOrder="2"/>
    </xf>
    <xf numFmtId="0" fontId="21" fillId="4" borderId="1" xfId="0" applyFont="1" applyFill="1" applyBorder="1" applyAlignment="1">
      <alignment horizontal="center" vertical="center" wrapText="1" readingOrder="2"/>
    </xf>
    <xf numFmtId="3" fontId="21" fillId="4" borderId="1" xfId="0" applyNumberFormat="1" applyFont="1" applyFill="1" applyBorder="1" applyAlignment="1">
      <alignment horizontal="center" vertical="center" wrapText="1" readingOrder="2"/>
    </xf>
    <xf numFmtId="0" fontId="22" fillId="5" borderId="15" xfId="0" applyFont="1" applyFill="1" applyBorder="1" applyAlignment="1">
      <alignment horizontal="center" vertical="center" wrapText="1" readingOrder="2"/>
    </xf>
    <xf numFmtId="3" fontId="22" fillId="5" borderId="15" xfId="0" applyNumberFormat="1" applyFont="1" applyFill="1" applyBorder="1" applyAlignment="1">
      <alignment horizontal="right" vertical="top" wrapText="1" readingOrder="2"/>
    </xf>
    <xf numFmtId="3" fontId="22" fillId="5" borderId="15" xfId="0" applyNumberFormat="1" applyFont="1" applyFill="1" applyBorder="1" applyAlignment="1">
      <alignment horizontal="center" vertical="center" wrapText="1" readingOrder="2"/>
    </xf>
    <xf numFmtId="0" fontId="21" fillId="5" borderId="15" xfId="0" applyFont="1" applyFill="1" applyBorder="1" applyAlignment="1">
      <alignment horizontal="right" vertical="top" wrapText="1" readingOrder="2"/>
    </xf>
    <xf numFmtId="0" fontId="21" fillId="6" borderId="14" xfId="0" applyFont="1" applyFill="1" applyBorder="1" applyAlignment="1">
      <alignment horizontal="center" vertical="top" wrapText="1" readingOrder="2"/>
    </xf>
    <xf numFmtId="0" fontId="21" fillId="6" borderId="14" xfId="0" applyFont="1" applyFill="1" applyBorder="1" applyAlignment="1">
      <alignment horizontal="center" vertical="center" wrapText="1" readingOrder="2"/>
    </xf>
    <xf numFmtId="3" fontId="21" fillId="6" borderId="14" xfId="0" applyNumberFormat="1" applyFont="1" applyFill="1" applyBorder="1" applyAlignment="1">
      <alignment horizontal="center" vertical="center" wrapText="1" readingOrder="2"/>
    </xf>
    <xf numFmtId="0" fontId="23" fillId="3" borderId="14" xfId="0" applyFont="1" applyFill="1" applyBorder="1" applyAlignment="1">
      <alignment horizontal="right" vertical="top" wrapText="1" readingOrder="2"/>
    </xf>
    <xf numFmtId="0" fontId="23" fillId="6" borderId="14" xfId="0" applyFont="1" applyFill="1" applyBorder="1" applyAlignment="1">
      <alignment horizontal="right" vertical="top" wrapText="1" readingOrder="2"/>
    </xf>
    <xf numFmtId="168" fontId="21" fillId="3" borderId="14" xfId="0" applyNumberFormat="1" applyFont="1" applyFill="1" applyBorder="1" applyAlignment="1">
      <alignment horizontal="center" vertical="center" wrapText="1" readingOrder="1"/>
    </xf>
    <xf numFmtId="168" fontId="21" fillId="6" borderId="14" xfId="0" applyNumberFormat="1" applyFont="1" applyFill="1" applyBorder="1" applyAlignment="1">
      <alignment horizontal="center" vertical="center" wrapText="1" readingOrder="1"/>
    </xf>
    <xf numFmtId="168" fontId="21" fillId="4" borderId="1" xfId="0" applyNumberFormat="1" applyFont="1" applyFill="1" applyBorder="1" applyAlignment="1">
      <alignment horizontal="center" vertical="center" wrapText="1" readingOrder="1"/>
    </xf>
    <xf numFmtId="0" fontId="20" fillId="0" borderId="0" xfId="0" applyFont="1" applyBorder="1" applyAlignment="1">
      <alignment horizontal="center" vertical="top" wrapText="1" readingOrder="2"/>
    </xf>
    <xf numFmtId="0" fontId="20" fillId="0" borderId="0" xfId="0" applyFont="1" applyBorder="1" applyAlignment="1">
      <alignment vertical="top" wrapText="1" readingOrder="2"/>
    </xf>
    <xf numFmtId="0" fontId="20" fillId="0" borderId="0" xfId="0" applyFont="1" applyBorder="1" applyAlignment="1">
      <alignment horizontal="center" vertical="center" wrapText="1" readingOrder="2"/>
    </xf>
    <xf numFmtId="3" fontId="20" fillId="0" borderId="0" xfId="0" applyNumberFormat="1" applyFont="1" applyBorder="1" applyAlignment="1">
      <alignment horizontal="center" vertical="center" wrapText="1" readingOrder="2"/>
    </xf>
    <xf numFmtId="3" fontId="24" fillId="0" borderId="1" xfId="0" applyNumberFormat="1" applyFont="1" applyBorder="1" applyAlignment="1">
      <alignment horizontal="center" vertical="center" wrapText="1" readingOrder="2"/>
    </xf>
    <xf numFmtId="0" fontId="23" fillId="3" borderId="0" xfId="0" applyFont="1" applyFill="1" applyBorder="1" applyAlignment="1">
      <alignment horizontal="right" vertical="top" wrapText="1" readingOrder="2"/>
    </xf>
    <xf numFmtId="0" fontId="21" fillId="7" borderId="15" xfId="0" applyFont="1" applyFill="1" applyBorder="1" applyAlignment="1">
      <alignment horizontal="right" vertical="top" wrapText="1" readingOrder="2"/>
    </xf>
    <xf numFmtId="0" fontId="22" fillId="7" borderId="15" xfId="0" applyFont="1" applyFill="1" applyBorder="1" applyAlignment="1">
      <alignment horizontal="center" vertical="center" wrapText="1" readingOrder="2"/>
    </xf>
    <xf numFmtId="3" fontId="22" fillId="7" borderId="15" xfId="0" applyNumberFormat="1" applyFont="1" applyFill="1" applyBorder="1" applyAlignment="1">
      <alignment horizontal="right" vertical="top" wrapText="1" readingOrder="2"/>
    </xf>
    <xf numFmtId="3" fontId="22" fillId="7" borderId="15" xfId="0" applyNumberFormat="1" applyFont="1" applyFill="1" applyBorder="1" applyAlignment="1">
      <alignment horizontal="center" vertical="center" wrapText="1" readingOrder="2"/>
    </xf>
    <xf numFmtId="0" fontId="25" fillId="3" borderId="1" xfId="0" applyFont="1" applyFill="1" applyBorder="1" applyAlignment="1">
      <alignment horizontal="center" vertical="top" wrapText="1" readingOrder="2"/>
    </xf>
    <xf numFmtId="0" fontId="25" fillId="3" borderId="1" xfId="0" applyFont="1" applyFill="1" applyBorder="1" applyAlignment="1">
      <alignment horizontal="center" vertical="center" wrapText="1" readingOrder="2"/>
    </xf>
    <xf numFmtId="3" fontId="25" fillId="3" borderId="1" xfId="0" applyNumberFormat="1" applyFont="1" applyFill="1" applyBorder="1" applyAlignment="1">
      <alignment horizontal="center" vertical="center" wrapText="1" readingOrder="2"/>
    </xf>
    <xf numFmtId="0" fontId="25" fillId="7" borderId="15" xfId="0" applyFont="1" applyFill="1" applyBorder="1" applyAlignment="1">
      <alignment horizontal="center" vertical="top" wrapText="1" readingOrder="2"/>
    </xf>
    <xf numFmtId="0" fontId="5" fillId="8" borderId="1" xfId="0" applyFont="1" applyFill="1" applyBorder="1" applyAlignment="1">
      <alignment wrapText="1" shrinkToFit="1"/>
    </xf>
    <xf numFmtId="0" fontId="25" fillId="3" borderId="15" xfId="0" applyFont="1" applyFill="1" applyBorder="1" applyAlignment="1">
      <alignment horizontal="center" vertical="top" wrapText="1" readingOrder="2"/>
    </xf>
    <xf numFmtId="0" fontId="21" fillId="3" borderId="1" xfId="0" applyFont="1" applyFill="1" applyBorder="1" applyAlignment="1">
      <alignment horizontal="right" vertical="top" wrapText="1" readingOrder="2"/>
    </xf>
    <xf numFmtId="0" fontId="19" fillId="3" borderId="1" xfId="0" applyFont="1" applyFill="1" applyBorder="1" applyAlignment="1">
      <alignment horizontal="center" vertical="center" wrapText="1" readingOrder="2"/>
    </xf>
    <xf numFmtId="3" fontId="19" fillId="3" borderId="1" xfId="0" applyNumberFormat="1" applyFont="1" applyFill="1" applyBorder="1" applyAlignment="1">
      <alignment horizontal="center" vertical="center" wrapText="1" readingOrder="2"/>
    </xf>
    <xf numFmtId="168" fontId="21" fillId="3" borderId="1" xfId="0" applyNumberFormat="1" applyFont="1" applyFill="1" applyBorder="1" applyAlignment="1">
      <alignment horizontal="center" vertical="center" wrapText="1" readingOrder="1"/>
    </xf>
    <xf numFmtId="0" fontId="21" fillId="3" borderId="1" xfId="0" applyFont="1" applyFill="1" applyBorder="1" applyAlignment="1">
      <alignment horizontal="center" vertical="center" wrapText="1" readingOrder="2"/>
    </xf>
    <xf numFmtId="3" fontId="21" fillId="3" borderId="1" xfId="0" applyNumberFormat="1" applyFont="1" applyFill="1" applyBorder="1" applyAlignment="1">
      <alignment horizontal="center" vertical="center" wrapText="1" readingOrder="2"/>
    </xf>
    <xf numFmtId="0" fontId="21" fillId="9" borderId="14" xfId="0" applyFont="1" applyFill="1" applyBorder="1" applyAlignment="1">
      <alignment horizontal="center" vertical="top" wrapText="1" readingOrder="2"/>
    </xf>
    <xf numFmtId="0" fontId="20" fillId="0" borderId="0" xfId="0" applyFont="1" applyBorder="1" applyAlignment="1">
      <alignment horizontal="right" vertical="top" wrapText="1" readingOrder="2"/>
    </xf>
    <xf numFmtId="0" fontId="19" fillId="0" borderId="16" xfId="0" applyFont="1" applyBorder="1" applyAlignment="1">
      <alignment horizontal="center" vertical="top" wrapText="1" readingOrder="2"/>
    </xf>
    <xf numFmtId="0" fontId="19" fillId="0" borderId="16" xfId="0" applyFont="1" applyBorder="1" applyAlignment="1">
      <alignment horizontal="center" vertical="center" wrapText="1" readingOrder="2"/>
    </xf>
    <xf numFmtId="3" fontId="19" fillId="0" borderId="16" xfId="0" applyNumberFormat="1" applyFont="1" applyBorder="1" applyAlignment="1">
      <alignment horizontal="center" vertical="center" wrapText="1" readingOrder="2"/>
    </xf>
    <xf numFmtId="0" fontId="21" fillId="5" borderId="14" xfId="0" applyFont="1" applyFill="1" applyBorder="1" applyAlignment="1">
      <alignment horizontal="center" vertical="top" wrapText="1" readingOrder="2"/>
    </xf>
    <xf numFmtId="171" fontId="7" fillId="5" borderId="1" xfId="0" applyNumberFormat="1" applyFont="1" applyFill="1" applyBorder="1" applyAlignment="1">
      <alignment horizontal="center" shrinkToFit="1"/>
    </xf>
    <xf numFmtId="0" fontId="24" fillId="10" borderId="2" xfId="0" applyFont="1" applyFill="1" applyBorder="1" applyAlignment="1">
      <alignment horizontal="center"/>
    </xf>
    <xf numFmtId="168" fontId="21" fillId="3" borderId="17" xfId="0" applyNumberFormat="1" applyFont="1" applyFill="1" applyBorder="1" applyAlignment="1">
      <alignment horizontal="center" vertical="center" wrapText="1" readingOrder="1"/>
    </xf>
    <xf numFmtId="0" fontId="23" fillId="6" borderId="15" xfId="0" applyFont="1" applyFill="1" applyBorder="1" applyAlignment="1">
      <alignment horizontal="right" vertical="top" wrapText="1" readingOrder="2"/>
    </xf>
    <xf numFmtId="0" fontId="21" fillId="6" borderId="15" xfId="0" applyFont="1" applyFill="1" applyBorder="1" applyAlignment="1">
      <alignment horizontal="center" vertical="center" wrapText="1" readingOrder="2"/>
    </xf>
    <xf numFmtId="3" fontId="21" fillId="6" borderId="15" xfId="0" applyNumberFormat="1" applyFont="1" applyFill="1" applyBorder="1" applyAlignment="1">
      <alignment horizontal="center" vertical="center" wrapText="1" readingOrder="2"/>
    </xf>
    <xf numFmtId="3" fontId="20" fillId="0" borderId="1" xfId="0" applyNumberFormat="1" applyFont="1" applyFill="1" applyBorder="1" applyAlignment="1">
      <alignment horizontal="center" vertical="center" wrapText="1" readingOrder="2"/>
    </xf>
    <xf numFmtId="3" fontId="20" fillId="0" borderId="0" xfId="0" applyNumberFormat="1" applyFont="1" applyFill="1" applyBorder="1" applyAlignment="1">
      <alignment horizontal="center" vertical="center" wrapText="1" readingOrder="2"/>
    </xf>
    <xf numFmtId="0" fontId="21" fillId="3" borderId="18" xfId="0" applyFont="1" applyFill="1" applyBorder="1" applyAlignment="1">
      <alignment horizontal="center" vertical="top" wrapText="1" readingOrder="2"/>
    </xf>
    <xf numFmtId="3" fontId="21" fillId="0" borderId="0" xfId="0" applyNumberFormat="1" applyFont="1" applyFill="1" applyBorder="1" applyAlignment="1">
      <alignment horizontal="center" vertical="center" wrapText="1" readingOrder="2"/>
    </xf>
    <xf numFmtId="9" fontId="26" fillId="9" borderId="14" xfId="0" applyNumberFormat="1" applyFont="1" applyFill="1" applyBorder="1" applyAlignment="1">
      <alignment horizontal="center" vertical="center" wrapText="1" readingOrder="1"/>
    </xf>
    <xf numFmtId="3" fontId="21" fillId="0" borderId="14" xfId="0" applyNumberFormat="1" applyFont="1" applyFill="1" applyBorder="1" applyAlignment="1">
      <alignment horizontal="center" vertical="center" wrapText="1" readingOrder="2"/>
    </xf>
    <xf numFmtId="0" fontId="21" fillId="0" borderId="0" xfId="0" applyFont="1" applyFill="1" applyBorder="1" applyAlignment="1">
      <alignment horizontal="center" vertical="top" wrapText="1" readingOrder="2"/>
    </xf>
    <xf numFmtId="0" fontId="23" fillId="0" borderId="0" xfId="0" applyFont="1" applyFill="1" applyBorder="1" applyAlignment="1">
      <alignment horizontal="right" vertical="top" wrapText="1" readingOrder="2"/>
    </xf>
    <xf numFmtId="0" fontId="0" fillId="0" borderId="0" xfId="0" applyFill="1" applyBorder="1" applyAlignment="1">
      <alignment wrapText="1" readingOrder="2"/>
    </xf>
    <xf numFmtId="168" fontId="21" fillId="0" borderId="0" xfId="0" applyNumberFormat="1" applyFont="1" applyFill="1" applyBorder="1" applyAlignment="1">
      <alignment horizontal="center" vertical="center" wrapText="1" readingOrder="1"/>
    </xf>
    <xf numFmtId="3" fontId="19" fillId="0" borderId="14" xfId="0" applyNumberFormat="1" applyFont="1" applyFill="1" applyBorder="1" applyAlignment="1">
      <alignment horizontal="center" vertical="center" wrapText="1" readingOrder="2"/>
    </xf>
    <xf numFmtId="0" fontId="23" fillId="4" borderId="1" xfId="0" applyFont="1" applyFill="1" applyBorder="1" applyAlignment="1">
      <alignment horizontal="right" vertical="top" wrapText="1" readingOrder="2"/>
    </xf>
    <xf numFmtId="0" fontId="20" fillId="0" borderId="1" xfId="0" applyFont="1" applyBorder="1" applyAlignment="1">
      <alignment horizontal="justify" vertical="top" wrapText="1" readingOrder="2"/>
    </xf>
    <xf numFmtId="0" fontId="25" fillId="7" borderId="1" xfId="0" applyFont="1" applyFill="1" applyBorder="1" applyAlignment="1">
      <alignment horizontal="center" vertical="top" wrapText="1" readingOrder="2"/>
    </xf>
    <xf numFmtId="0" fontId="21" fillId="7" borderId="1" xfId="0" applyFont="1" applyFill="1" applyBorder="1" applyAlignment="1">
      <alignment horizontal="right" vertical="top" wrapText="1" readingOrder="2"/>
    </xf>
    <xf numFmtId="0" fontId="22" fillId="7" borderId="1" xfId="0" applyFont="1" applyFill="1" applyBorder="1" applyAlignment="1">
      <alignment horizontal="center" vertical="center" wrapText="1" readingOrder="2"/>
    </xf>
    <xf numFmtId="3" fontId="22" fillId="7" borderId="1" xfId="0" applyNumberFormat="1" applyFont="1" applyFill="1" applyBorder="1" applyAlignment="1">
      <alignment horizontal="right" vertical="top" wrapText="1" readingOrder="2"/>
    </xf>
    <xf numFmtId="3" fontId="22" fillId="7" borderId="1" xfId="0" applyNumberFormat="1" applyFont="1" applyFill="1" applyBorder="1" applyAlignment="1">
      <alignment horizontal="center" vertical="center" wrapText="1" readingOrder="2"/>
    </xf>
    <xf numFmtId="0" fontId="21" fillId="9" borderId="1" xfId="0" applyFont="1" applyFill="1" applyBorder="1" applyAlignment="1">
      <alignment horizontal="center" vertical="top" wrapText="1" readingOrder="2"/>
    </xf>
    <xf numFmtId="9" fontId="26" fillId="9" borderId="1" xfId="0" applyNumberFormat="1" applyFont="1" applyFill="1" applyBorder="1" applyAlignment="1">
      <alignment horizontal="center" vertical="center" wrapText="1" readingOrder="1"/>
    </xf>
    <xf numFmtId="0" fontId="21" fillId="5" borderId="1" xfId="0" applyFont="1" applyFill="1" applyBorder="1" applyAlignment="1">
      <alignment horizontal="center" vertical="top" wrapText="1" readingOrder="2"/>
    </xf>
    <xf numFmtId="0" fontId="27" fillId="0" borderId="1" xfId="0" applyFont="1" applyBorder="1" applyAlignment="1">
      <alignment horizontal="justify" vertical="top" wrapText="1" readingOrder="2"/>
    </xf>
    <xf numFmtId="0" fontId="27" fillId="0" borderId="1" xfId="0" applyFont="1" applyBorder="1" applyAlignment="1">
      <alignment horizontal="right" vertical="top" wrapText="1" readingOrder="2"/>
    </xf>
    <xf numFmtId="0" fontId="25" fillId="7" borderId="16" xfId="0" applyFont="1" applyFill="1" applyBorder="1" applyAlignment="1">
      <alignment horizontal="center" vertical="top" wrapText="1" readingOrder="2"/>
    </xf>
    <xf numFmtId="0" fontId="21" fillId="7" borderId="16" xfId="0" applyFont="1" applyFill="1" applyBorder="1" applyAlignment="1">
      <alignment horizontal="right" vertical="top" wrapText="1" readingOrder="2"/>
    </xf>
    <xf numFmtId="0" fontId="22" fillId="7" borderId="16" xfId="0" applyFont="1" applyFill="1" applyBorder="1" applyAlignment="1">
      <alignment horizontal="center" vertical="center" wrapText="1" readingOrder="2"/>
    </xf>
    <xf numFmtId="3" fontId="22" fillId="7" borderId="16" xfId="0" applyNumberFormat="1" applyFont="1" applyFill="1" applyBorder="1" applyAlignment="1">
      <alignment horizontal="right" vertical="top" wrapText="1" readingOrder="2"/>
    </xf>
    <xf numFmtId="3" fontId="22" fillId="7" borderId="16" xfId="0" applyNumberFormat="1" applyFont="1" applyFill="1" applyBorder="1" applyAlignment="1">
      <alignment horizontal="center" vertical="center" wrapText="1" readingOrder="2"/>
    </xf>
    <xf numFmtId="0" fontId="5" fillId="8" borderId="1" xfId="0" applyFont="1" applyFill="1" applyBorder="1" applyAlignment="1">
      <alignment vertical="top" wrapText="1" shrinkToFit="1"/>
    </xf>
    <xf numFmtId="0" fontId="5" fillId="0" borderId="1" xfId="0" applyFont="1" applyBorder="1" applyAlignment="1">
      <alignment wrapText="1" shrinkToFit="1"/>
    </xf>
    <xf numFmtId="0" fontId="5" fillId="0" borderId="1" xfId="0" applyFont="1" applyBorder="1" applyAlignment="1">
      <alignment vertical="top" wrapText="1" shrinkToFit="1"/>
    </xf>
    <xf numFmtId="1" fontId="5" fillId="0" borderId="1" xfId="0" applyNumberFormat="1" applyFont="1" applyBorder="1" applyAlignment="1">
      <alignment horizontal="right" vertical="top" wrapText="1"/>
    </xf>
    <xf numFmtId="169" fontId="28" fillId="8" borderId="1" xfId="0" applyNumberFormat="1" applyFont="1" applyFill="1" applyBorder="1" applyAlignment="1">
      <alignment horizontal="right" vertical="top" wrapText="1"/>
    </xf>
    <xf numFmtId="0" fontId="7" fillId="11" borderId="3" xfId="0" applyFont="1" applyFill="1" applyBorder="1" applyAlignment="1">
      <alignment horizontal="center" vertical="center"/>
    </xf>
    <xf numFmtId="0" fontId="29" fillId="0" borderId="0" xfId="0" applyFont="1"/>
    <xf numFmtId="0" fontId="7" fillId="12" borderId="4" xfId="0" applyFont="1" applyFill="1" applyBorder="1" applyAlignment="1">
      <alignment horizontal="center"/>
    </xf>
    <xf numFmtId="0" fontId="7" fillId="12" borderId="4" xfId="0" applyFont="1" applyFill="1" applyBorder="1" applyAlignment="1">
      <alignment horizontal="center" wrapText="1"/>
    </xf>
    <xf numFmtId="0" fontId="10" fillId="12" borderId="4" xfId="0" applyFont="1" applyFill="1" applyBorder="1" applyAlignment="1">
      <alignment horizontal="center"/>
    </xf>
    <xf numFmtId="0" fontId="10" fillId="12" borderId="4" xfId="0" applyFont="1" applyFill="1" applyBorder="1" applyAlignment="1">
      <alignment horizontal="center" wrapText="1"/>
    </xf>
    <xf numFmtId="0" fontId="10" fillId="12" borderId="1" xfId="0" applyFont="1" applyFill="1" applyBorder="1" applyAlignment="1">
      <alignment horizontal="center" wrapText="1"/>
    </xf>
    <xf numFmtId="0" fontId="6" fillId="4" borderId="5" xfId="0" applyFont="1" applyFill="1" applyBorder="1"/>
    <xf numFmtId="0" fontId="29" fillId="0" borderId="6" xfId="0" applyFont="1" applyBorder="1"/>
    <xf numFmtId="0" fontId="29" fillId="0" borderId="7" xfId="0" applyFont="1" applyBorder="1"/>
    <xf numFmtId="0" fontId="29" fillId="0" borderId="1" xfId="0" applyFont="1" applyBorder="1" applyAlignment="1">
      <alignment wrapText="1"/>
    </xf>
    <xf numFmtId="0" fontId="29" fillId="0" borderId="1" xfId="0" applyFont="1" applyBorder="1" applyAlignment="1">
      <alignment horizontal="center"/>
    </xf>
    <xf numFmtId="0" fontId="29" fillId="0" borderId="1" xfId="0" applyFont="1" applyBorder="1"/>
    <xf numFmtId="0" fontId="11" fillId="0" borderId="1" xfId="0" applyFont="1" applyBorder="1"/>
    <xf numFmtId="0" fontId="29" fillId="0" borderId="1" xfId="0" applyFont="1" applyFill="1" applyBorder="1" applyAlignment="1">
      <alignment wrapText="1"/>
    </xf>
    <xf numFmtId="0" fontId="11" fillId="0" borderId="1" xfId="0" applyFont="1" applyBorder="1" applyAlignment="1">
      <alignment horizontal="center"/>
    </xf>
    <xf numFmtId="0" fontId="11" fillId="0" borderId="1" xfId="0" applyFont="1" applyBorder="1" applyAlignment="1">
      <alignment wrapText="1"/>
    </xf>
    <xf numFmtId="0" fontId="10" fillId="0" borderId="1" xfId="0" applyFont="1" applyBorder="1"/>
    <xf numFmtId="0" fontId="11" fillId="0" borderId="1" xfId="0" applyFont="1" applyFill="1" applyBorder="1" applyAlignment="1">
      <alignment wrapText="1"/>
    </xf>
    <xf numFmtId="0" fontId="29" fillId="0" borderId="5" xfId="0" applyFont="1" applyBorder="1"/>
    <xf numFmtId="0" fontId="11" fillId="0" borderId="6" xfId="0" applyFont="1" applyBorder="1" applyAlignment="1">
      <alignment wrapText="1"/>
    </xf>
    <xf numFmtId="0" fontId="29" fillId="0" borderId="1" xfId="0" applyFont="1" applyFill="1" applyBorder="1" applyAlignment="1">
      <alignment horizontal="center"/>
    </xf>
    <xf numFmtId="0" fontId="11" fillId="3" borderId="1" xfId="0" applyFont="1" applyFill="1" applyBorder="1" applyAlignment="1">
      <alignment wrapText="1"/>
    </xf>
    <xf numFmtId="0" fontId="29" fillId="0" borderId="1" xfId="0" applyFont="1" applyFill="1" applyBorder="1"/>
    <xf numFmtId="0" fontId="11" fillId="8" borderId="1" xfId="0" applyFont="1" applyFill="1" applyBorder="1" applyAlignment="1">
      <alignment horizontal="center"/>
    </xf>
    <xf numFmtId="16" fontId="29" fillId="0" borderId="1" xfId="0" applyNumberFormat="1" applyFont="1" applyBorder="1" applyAlignment="1">
      <alignment horizontal="center"/>
    </xf>
    <xf numFmtId="0" fontId="11" fillId="3" borderId="1" xfId="0" applyFont="1" applyFill="1" applyBorder="1"/>
    <xf numFmtId="0" fontId="11" fillId="0" borderId="1" xfId="0" applyFont="1" applyFill="1" applyBorder="1" applyAlignment="1">
      <alignment horizontal="center"/>
    </xf>
    <xf numFmtId="0" fontId="11" fillId="0" borderId="5" xfId="0" applyFont="1" applyBorder="1"/>
    <xf numFmtId="0" fontId="6" fillId="4" borderId="1" xfId="0" applyFont="1" applyFill="1" applyBorder="1"/>
    <xf numFmtId="0" fontId="29" fillId="0" borderId="1" xfId="0" applyFont="1" applyBorder="1" applyAlignment="1">
      <alignment horizontal="center" wrapText="1" shrinkToFit="1"/>
    </xf>
    <xf numFmtId="0" fontId="11" fillId="0" borderId="1" xfId="0" applyFont="1" applyFill="1" applyBorder="1"/>
    <xf numFmtId="0" fontId="29" fillId="0" borderId="1" xfId="0" applyFont="1" applyBorder="1" applyAlignment="1">
      <alignment horizontal="center" wrapText="1"/>
    </xf>
    <xf numFmtId="0" fontId="11" fillId="0" borderId="1" xfId="0" applyFont="1" applyBorder="1" applyAlignment="1">
      <alignment horizontal="center" wrapText="1"/>
    </xf>
    <xf numFmtId="0" fontId="11" fillId="8" borderId="1" xfId="0" applyFont="1" applyFill="1" applyBorder="1"/>
    <xf numFmtId="0" fontId="29" fillId="0" borderId="0" xfId="0" applyFont="1" applyFill="1"/>
    <xf numFmtId="0" fontId="6" fillId="4" borderId="1" xfId="0" applyFont="1" applyFill="1" applyBorder="1" applyAlignment="1">
      <alignment wrapText="1"/>
    </xf>
    <xf numFmtId="0" fontId="11" fillId="0" borderId="1" xfId="0" applyFont="1" applyFill="1" applyBorder="1" applyAlignment="1">
      <alignment vertical="center" wrapText="1"/>
    </xf>
    <xf numFmtId="0" fontId="10" fillId="0" borderId="1" xfId="0" applyFont="1" applyBorder="1" applyAlignment="1">
      <alignment wrapText="1"/>
    </xf>
    <xf numFmtId="0" fontId="6" fillId="13" borderId="1" xfId="0" applyFont="1" applyFill="1" applyBorder="1" applyAlignment="1">
      <alignment wrapText="1"/>
    </xf>
    <xf numFmtId="3" fontId="6" fillId="13" borderId="1" xfId="0" applyNumberFormat="1" applyFont="1" applyFill="1" applyBorder="1" applyAlignment="1">
      <alignment horizontal="center"/>
    </xf>
    <xf numFmtId="0" fontId="22" fillId="5" borderId="15" xfId="0" applyFont="1" applyFill="1" applyBorder="1" applyAlignment="1">
      <alignment horizontal="right" vertical="top" wrapText="1" readingOrder="2"/>
    </xf>
    <xf numFmtId="3" fontId="25" fillId="7" borderId="15" xfId="0" applyNumberFormat="1" applyFont="1" applyFill="1" applyBorder="1" applyAlignment="1">
      <alignment horizontal="center" vertical="top" wrapText="1" readingOrder="2"/>
    </xf>
    <xf numFmtId="0" fontId="29" fillId="9" borderId="0" xfId="0" applyFont="1" applyFill="1"/>
    <xf numFmtId="0" fontId="14" fillId="0" borderId="1" xfId="0" applyFont="1" applyBorder="1"/>
    <xf numFmtId="0" fontId="15" fillId="0" borderId="1" xfId="0" applyFont="1" applyBorder="1"/>
    <xf numFmtId="0" fontId="14" fillId="0" borderId="1" xfId="0" applyFont="1" applyBorder="1" applyAlignment="1">
      <alignment wrapText="1"/>
    </xf>
    <xf numFmtId="0" fontId="29" fillId="8" borderId="1" xfId="0" applyFont="1" applyFill="1" applyBorder="1" applyAlignment="1">
      <alignment horizontal="center"/>
    </xf>
    <xf numFmtId="0" fontId="11" fillId="8" borderId="1" xfId="0" applyFont="1" applyFill="1" applyBorder="1" applyAlignment="1">
      <alignment horizontal="center" wrapText="1"/>
    </xf>
    <xf numFmtId="0" fontId="20" fillId="8" borderId="1" xfId="0" applyFont="1" applyFill="1" applyBorder="1" applyAlignment="1">
      <alignment horizontal="right" vertical="top" wrapText="1" readingOrder="2"/>
    </xf>
    <xf numFmtId="0" fontId="20" fillId="8" borderId="1" xfId="0" applyFont="1" applyFill="1" applyBorder="1" applyAlignment="1">
      <alignment horizontal="center" vertical="center" wrapText="1" readingOrder="2"/>
    </xf>
    <xf numFmtId="3" fontId="20" fillId="8" borderId="1" xfId="0" applyNumberFormat="1" applyFont="1" applyFill="1" applyBorder="1" applyAlignment="1">
      <alignment horizontal="center" vertical="center" wrapText="1" readingOrder="2"/>
    </xf>
    <xf numFmtId="0" fontId="0" fillId="8" borderId="0" xfId="0" applyFill="1"/>
    <xf numFmtId="0" fontId="20" fillId="8" borderId="1" xfId="0" applyFont="1" applyFill="1" applyBorder="1" applyAlignment="1">
      <alignment vertical="top" wrapText="1" readingOrder="2"/>
    </xf>
    <xf numFmtId="0" fontId="11" fillId="0" borderId="0" xfId="0" applyFont="1"/>
    <xf numFmtId="0" fontId="5" fillId="0" borderId="0" xfId="0" applyFont="1" applyBorder="1" applyAlignment="1">
      <alignment vertical="top" wrapText="1" shrinkToFit="1"/>
    </xf>
    <xf numFmtId="0" fontId="23" fillId="3" borderId="1" xfId="0" applyFont="1" applyFill="1" applyBorder="1" applyAlignment="1">
      <alignment horizontal="right" vertical="top" wrapText="1" readingOrder="2"/>
    </xf>
    <xf numFmtId="0" fontId="25" fillId="3" borderId="1" xfId="0" applyFont="1" applyFill="1" applyBorder="1" applyAlignment="1">
      <alignment horizontal="right" vertical="top" wrapText="1" readingOrder="2"/>
    </xf>
    <xf numFmtId="9" fontId="30" fillId="0" borderId="1" xfId="1" applyFont="1" applyBorder="1" applyAlignment="1">
      <alignment horizontal="center" vertical="center" wrapText="1" readingOrder="2"/>
    </xf>
    <xf numFmtId="3" fontId="20" fillId="0" borderId="1" xfId="0" applyNumberFormat="1" applyFont="1" applyBorder="1" applyAlignment="1" applyProtection="1">
      <alignment horizontal="center" vertical="center" wrapText="1" readingOrder="2"/>
      <protection locked="0"/>
    </xf>
    <xf numFmtId="9" fontId="26" fillId="9" borderId="14" xfId="0" applyNumberFormat="1" applyFont="1" applyFill="1" applyBorder="1" applyAlignment="1" applyProtection="1">
      <alignment horizontal="center" vertical="center" wrapText="1" readingOrder="1"/>
      <protection locked="0"/>
    </xf>
    <xf numFmtId="3" fontId="20" fillId="0" borderId="1" xfId="0" applyNumberFormat="1" applyFont="1" applyBorder="1" applyAlignment="1" applyProtection="1">
      <alignment horizontal="right" vertical="top" wrapText="1" readingOrder="2"/>
      <protection locked="0"/>
    </xf>
    <xf numFmtId="3" fontId="25" fillId="0" borderId="1" xfId="0" applyNumberFormat="1" applyFont="1" applyFill="1" applyBorder="1" applyAlignment="1" applyProtection="1">
      <alignment horizontal="center" vertical="center" wrapText="1" readingOrder="2"/>
      <protection locked="0"/>
    </xf>
    <xf numFmtId="3" fontId="26" fillId="0" borderId="14" xfId="0" applyNumberFormat="1" applyFont="1" applyFill="1" applyBorder="1" applyAlignment="1" applyProtection="1">
      <alignment horizontal="center" vertical="center" wrapText="1" readingOrder="2"/>
      <protection locked="0"/>
    </xf>
    <xf numFmtId="3" fontId="21" fillId="0" borderId="14" xfId="0" applyNumberFormat="1" applyFont="1" applyFill="1" applyBorder="1" applyAlignment="1" applyProtection="1">
      <alignment horizontal="center" vertical="center" wrapText="1" readingOrder="2"/>
      <protection locked="0"/>
    </xf>
    <xf numFmtId="3" fontId="20" fillId="0" borderId="0" xfId="0" applyNumberFormat="1" applyFont="1" applyBorder="1" applyAlignment="1" applyProtection="1">
      <alignment horizontal="center" vertical="center" wrapText="1" readingOrder="2"/>
      <protection locked="0"/>
    </xf>
    <xf numFmtId="3" fontId="22" fillId="7" borderId="15" xfId="0" applyNumberFormat="1" applyFont="1" applyFill="1" applyBorder="1" applyAlignment="1" applyProtection="1">
      <alignment horizontal="right" vertical="top" wrapText="1" readingOrder="2"/>
      <protection locked="0"/>
    </xf>
    <xf numFmtId="3" fontId="20" fillId="8" borderId="1" xfId="0" applyNumberFormat="1" applyFont="1" applyFill="1" applyBorder="1" applyAlignment="1" applyProtection="1">
      <alignment horizontal="center" vertical="center" wrapText="1" readingOrder="2"/>
      <protection locked="0"/>
    </xf>
    <xf numFmtId="3" fontId="25" fillId="7" borderId="15" xfId="0" applyNumberFormat="1" applyFont="1" applyFill="1" applyBorder="1" applyAlignment="1" applyProtection="1">
      <alignment horizontal="center" vertical="top" wrapText="1" readingOrder="2"/>
      <protection locked="0"/>
    </xf>
    <xf numFmtId="3" fontId="20" fillId="0" borderId="1" xfId="0" applyNumberFormat="1" applyFont="1" applyFill="1" applyBorder="1" applyAlignment="1" applyProtection="1">
      <alignment horizontal="center" vertical="center" wrapText="1" readingOrder="2"/>
      <protection locked="0"/>
    </xf>
    <xf numFmtId="3" fontId="20" fillId="0" borderId="0" xfId="0" applyNumberFormat="1" applyFont="1" applyFill="1" applyBorder="1" applyAlignment="1" applyProtection="1">
      <alignment horizontal="center" vertical="center" wrapText="1" readingOrder="2"/>
      <protection locked="0"/>
    </xf>
    <xf numFmtId="3" fontId="22" fillId="7" borderId="1" xfId="0" applyNumberFormat="1" applyFont="1" applyFill="1" applyBorder="1" applyAlignment="1" applyProtection="1">
      <alignment horizontal="right" vertical="top" wrapText="1" readingOrder="2"/>
      <protection locked="0"/>
    </xf>
    <xf numFmtId="3" fontId="26" fillId="0" borderId="1" xfId="0" applyNumberFormat="1" applyFont="1" applyFill="1" applyBorder="1" applyAlignment="1" applyProtection="1">
      <alignment horizontal="center" vertical="center" wrapText="1" readingOrder="2"/>
      <protection locked="0"/>
    </xf>
    <xf numFmtId="3" fontId="21" fillId="0" borderId="1" xfId="0" applyNumberFormat="1" applyFont="1" applyFill="1" applyBorder="1" applyAlignment="1" applyProtection="1">
      <alignment horizontal="center" vertical="center" wrapText="1" readingOrder="2"/>
      <protection locked="0"/>
    </xf>
    <xf numFmtId="3" fontId="22" fillId="7" borderId="16" xfId="0" applyNumberFormat="1" applyFont="1" applyFill="1" applyBorder="1" applyAlignment="1" applyProtection="1">
      <alignment horizontal="right" vertical="top" wrapText="1" readingOrder="2"/>
      <protection locked="0"/>
    </xf>
    <xf numFmtId="3" fontId="19" fillId="0" borderId="1" xfId="0" applyNumberFormat="1" applyFont="1" applyFill="1" applyBorder="1" applyAlignment="1" applyProtection="1">
      <alignment horizontal="center" vertical="center" wrapText="1" readingOrder="2"/>
      <protection locked="0"/>
    </xf>
    <xf numFmtId="3" fontId="19" fillId="0" borderId="16" xfId="0" applyNumberFormat="1" applyFont="1" applyBorder="1" applyAlignment="1" applyProtection="1">
      <alignment horizontal="center" vertical="center" wrapText="1" readingOrder="2"/>
      <protection locked="0"/>
    </xf>
    <xf numFmtId="0" fontId="0" fillId="0" borderId="0" xfId="0" applyAlignment="1" applyProtection="1">
      <alignment horizontal="center" vertical="center"/>
      <protection locked="0"/>
    </xf>
    <xf numFmtId="0" fontId="0" fillId="0" borderId="0" xfId="0" applyProtection="1">
      <protection locked="0"/>
    </xf>
    <xf numFmtId="0" fontId="30" fillId="0" borderId="0" xfId="0" applyFont="1" applyProtection="1">
      <protection locked="0"/>
    </xf>
    <xf numFmtId="0" fontId="28" fillId="0" borderId="0" xfId="0" applyFont="1" applyProtection="1">
      <protection locked="0"/>
    </xf>
    <xf numFmtId="0" fontId="21" fillId="10" borderId="19" xfId="0" applyFont="1" applyFill="1" applyBorder="1" applyAlignment="1">
      <alignment horizontal="center" vertical="center"/>
    </xf>
    <xf numFmtId="0" fontId="23" fillId="3" borderId="1" xfId="0" applyFont="1" applyFill="1" applyBorder="1" applyAlignment="1">
      <alignment horizontal="right" vertical="top" wrapText="1" readingOrder="2"/>
    </xf>
    <xf numFmtId="0" fontId="0" fillId="0" borderId="1" xfId="0" applyBorder="1" applyAlignment="1">
      <alignment wrapText="1"/>
    </xf>
    <xf numFmtId="0" fontId="23" fillId="6" borderId="18" xfId="0" applyFont="1" applyFill="1" applyBorder="1" applyAlignment="1">
      <alignment horizontal="right" vertical="top" wrapText="1" readingOrder="2"/>
    </xf>
    <xf numFmtId="0" fontId="0" fillId="0" borderId="24" xfId="0" applyBorder="1" applyAlignment="1">
      <alignment wrapText="1" readingOrder="2"/>
    </xf>
    <xf numFmtId="0" fontId="0" fillId="0" borderId="17" xfId="0" applyBorder="1" applyAlignment="1">
      <alignment wrapText="1" readingOrder="2"/>
    </xf>
    <xf numFmtId="0" fontId="25" fillId="3" borderId="1" xfId="0" applyFont="1" applyFill="1" applyBorder="1" applyAlignment="1">
      <alignment horizontal="right" vertical="top" wrapText="1" readingOrder="2"/>
    </xf>
    <xf numFmtId="0" fontId="0" fillId="0" borderId="1" xfId="0" applyBorder="1" applyAlignment="1">
      <alignment wrapText="1" readingOrder="2"/>
    </xf>
    <xf numFmtId="0" fontId="21" fillId="3" borderId="21" xfId="0" applyFont="1" applyFill="1" applyBorder="1" applyAlignment="1">
      <alignment horizontal="right" vertical="top" wrapText="1" readingOrder="2"/>
    </xf>
    <xf numFmtId="0" fontId="0" fillId="0" borderId="21" xfId="0" applyBorder="1" applyAlignment="1">
      <alignment wrapText="1" readingOrder="2"/>
    </xf>
    <xf numFmtId="0" fontId="0" fillId="0" borderId="27" xfId="0" applyBorder="1" applyAlignment="1">
      <alignment wrapText="1" readingOrder="2"/>
    </xf>
    <xf numFmtId="0" fontId="23" fillId="3" borderId="25" xfId="0" applyFont="1" applyFill="1" applyBorder="1" applyAlignment="1">
      <alignment horizontal="right" vertical="top" wrapText="1" readingOrder="2"/>
    </xf>
    <xf numFmtId="0" fontId="0" fillId="0" borderId="25" xfId="0" applyBorder="1" applyAlignment="1">
      <alignment wrapText="1" readingOrder="2"/>
    </xf>
    <xf numFmtId="0" fontId="0" fillId="0" borderId="26" xfId="0" applyBorder="1" applyAlignment="1">
      <alignment wrapText="1" readingOrder="2"/>
    </xf>
    <xf numFmtId="0" fontId="23" fillId="5" borderId="23" xfId="0" applyFont="1" applyFill="1" applyBorder="1" applyAlignment="1">
      <alignment horizontal="right" vertical="top" wrapText="1" readingOrder="2"/>
    </xf>
    <xf numFmtId="0" fontId="23" fillId="9" borderId="20" xfId="0" applyFont="1" applyFill="1" applyBorder="1" applyAlignment="1">
      <alignment horizontal="right" vertical="top" wrapText="1" readingOrder="2"/>
    </xf>
    <xf numFmtId="0" fontId="0" fillId="0" borderId="22" xfId="0" applyBorder="1" applyAlignment="1">
      <alignment wrapText="1" readingOrder="2"/>
    </xf>
    <xf numFmtId="0" fontId="23" fillId="5" borderId="1" xfId="0" applyFont="1" applyFill="1" applyBorder="1" applyAlignment="1">
      <alignment horizontal="right" vertical="top" wrapText="1" readingOrder="2"/>
    </xf>
    <xf numFmtId="0" fontId="23" fillId="9" borderId="1" xfId="0" applyFont="1" applyFill="1" applyBorder="1" applyAlignment="1">
      <alignment horizontal="right" vertical="top" wrapText="1" readingOrder="2"/>
    </xf>
    <xf numFmtId="0" fontId="25" fillId="5" borderId="8" xfId="0" applyFont="1" applyFill="1" applyBorder="1" applyAlignment="1">
      <alignment horizontal="center" wrapText="1"/>
    </xf>
    <xf numFmtId="0" fontId="25" fillId="5" borderId="9" xfId="0" applyFont="1" applyFill="1" applyBorder="1" applyAlignment="1">
      <alignment horizontal="center" wrapText="1"/>
    </xf>
    <xf numFmtId="0" fontId="25" fillId="5" borderId="10" xfId="0" applyFont="1" applyFill="1" applyBorder="1" applyAlignment="1">
      <alignment horizontal="center" wrapText="1"/>
    </xf>
    <xf numFmtId="0" fontId="7" fillId="11" borderId="11" xfId="0" applyFont="1" applyFill="1" applyBorder="1" applyAlignment="1">
      <alignment horizontal="center" readingOrder="2"/>
    </xf>
    <xf numFmtId="0" fontId="29" fillId="0" borderId="9" xfId="0" applyFont="1" applyBorder="1" applyAlignment="1">
      <alignment horizontal="center"/>
    </xf>
    <xf numFmtId="0" fontId="29" fillId="0" borderId="10" xfId="0" applyFont="1" applyBorder="1" applyAlignment="1">
      <alignment horizontal="center"/>
    </xf>
    <xf numFmtId="0" fontId="7" fillId="11" borderId="11" xfId="0" applyFont="1" applyFill="1" applyBorder="1" applyAlignment="1">
      <alignment horizontal="center"/>
    </xf>
    <xf numFmtId="0" fontId="29" fillId="0" borderId="12" xfId="0" applyFont="1" applyBorder="1" applyAlignment="1"/>
    <xf numFmtId="0" fontId="7" fillId="14" borderId="13" xfId="0" applyFont="1" applyFill="1" applyBorder="1" applyAlignment="1">
      <alignment horizontal="center"/>
    </xf>
    <xf numFmtId="0" fontId="11" fillId="0" borderId="5" xfId="0" applyFont="1" applyBorder="1" applyAlignment="1">
      <alignment wrapText="1"/>
    </xf>
    <xf numFmtId="0" fontId="29" fillId="0" borderId="7" xfId="0" applyFont="1" applyBorder="1" applyAlignment="1">
      <alignment wrapText="1"/>
    </xf>
    <xf numFmtId="0" fontId="6" fillId="13" borderId="5" xfId="0" applyFont="1" applyFill="1" applyBorder="1" applyAlignment="1">
      <alignment horizontal="center" wrapText="1"/>
    </xf>
    <xf numFmtId="0" fontId="6" fillId="13" borderId="6" xfId="0" applyFont="1" applyFill="1" applyBorder="1" applyAlignment="1">
      <alignment horizontal="center" wrapText="1"/>
    </xf>
    <xf numFmtId="0" fontId="6" fillId="13" borderId="7" xfId="0" applyFont="1" applyFill="1" applyBorder="1" applyAlignment="1">
      <alignment horizontal="center" wrapText="1"/>
    </xf>
    <xf numFmtId="0" fontId="23" fillId="9" borderId="22" xfId="0" applyFont="1" applyFill="1" applyBorder="1" applyAlignment="1">
      <alignment horizontal="right" vertical="top" wrapText="1" readingOrder="2"/>
    </xf>
    <xf numFmtId="0" fontId="23" fillId="5" borderId="18" xfId="0" applyFont="1" applyFill="1" applyBorder="1" applyAlignment="1">
      <alignment horizontal="right" vertical="top" wrapText="1" readingOrder="2"/>
    </xf>
    <xf numFmtId="0" fontId="23" fillId="5" borderId="28" xfId="0" applyFont="1" applyFill="1" applyBorder="1" applyAlignment="1">
      <alignment horizontal="right" vertical="top" wrapText="1" readingOrder="2"/>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3"/>
  <sheetViews>
    <sheetView rightToLeft="1" zoomScale="80" zoomScaleNormal="80" workbookViewId="0">
      <selection activeCell="B11" sqref="B11"/>
    </sheetView>
  </sheetViews>
  <sheetFormatPr defaultRowHeight="14.25" x14ac:dyDescent="0.2"/>
  <cols>
    <col min="2" max="2" width="48.25" customWidth="1"/>
    <col min="3" max="3" width="9" style="4" customWidth="1"/>
    <col min="5" max="5" width="13.125" customWidth="1"/>
    <col min="6" max="6" width="15.125" customWidth="1"/>
    <col min="7" max="7" width="31.125" customWidth="1"/>
  </cols>
  <sheetData>
    <row r="1" spans="1:7" ht="15" thickBot="1" x14ac:dyDescent="0.25"/>
    <row r="2" spans="1:7" ht="19.5" thickBot="1" x14ac:dyDescent="0.3">
      <c r="A2" s="180" t="s">
        <v>366</v>
      </c>
      <c r="B2" s="180"/>
      <c r="C2" s="180"/>
      <c r="D2" s="180"/>
      <c r="E2" s="180"/>
      <c r="F2" s="180"/>
      <c r="G2" s="61" t="s">
        <v>482</v>
      </c>
    </row>
    <row r="3" spans="1:7" ht="37.5" x14ac:dyDescent="0.2">
      <c r="A3" s="11" t="s">
        <v>6</v>
      </c>
      <c r="B3" s="11" t="s">
        <v>0</v>
      </c>
      <c r="C3" s="11" t="s">
        <v>1</v>
      </c>
      <c r="D3" s="11" t="s">
        <v>2</v>
      </c>
      <c r="E3" s="12" t="s">
        <v>457</v>
      </c>
      <c r="F3" s="12" t="s">
        <v>458</v>
      </c>
      <c r="G3" s="12" t="s">
        <v>8</v>
      </c>
    </row>
    <row r="4" spans="1:7" ht="18.75" x14ac:dyDescent="0.2">
      <c r="A4" s="140"/>
      <c r="B4" s="23" t="s">
        <v>367</v>
      </c>
      <c r="C4" s="20"/>
      <c r="D4" s="20"/>
      <c r="E4" s="21"/>
      <c r="F4" s="22"/>
      <c r="G4" s="21"/>
    </row>
    <row r="5" spans="1:7" ht="63" x14ac:dyDescent="0.2">
      <c r="A5" s="6">
        <v>1</v>
      </c>
      <c r="B5" s="13" t="s">
        <v>368</v>
      </c>
      <c r="C5" s="8" t="s">
        <v>369</v>
      </c>
      <c r="D5" s="8">
        <v>5</v>
      </c>
      <c r="E5" s="158"/>
      <c r="F5" s="10">
        <f>E5*D5</f>
        <v>0</v>
      </c>
      <c r="G5" s="36" t="s">
        <v>456</v>
      </c>
    </row>
    <row r="6" spans="1:7" ht="63" x14ac:dyDescent="0.2">
      <c r="A6" s="6">
        <v>2</v>
      </c>
      <c r="B6" s="13" t="s">
        <v>370</v>
      </c>
      <c r="C6" s="8" t="s">
        <v>369</v>
      </c>
      <c r="D6" s="8">
        <v>5</v>
      </c>
      <c r="E6" s="157">
        <v>0.05</v>
      </c>
      <c r="F6" s="10" t="e">
        <f>('הצעה מחירון ח"ח תחזוקה ביה"ח '!F281+'הצעה מחירון ח"ח תחזוקה ביה"ח '!F282+'הצעה מחירון ח"ח תחזוקה ביה"ח '!F283+'הצעה מחירון ח"ח תחזוקה ביה"ח '!F284+'הצעה מחירון ח"ח תחזוקה ביה"ח '!F285+'הצעה מחירון ח"ח תחזוקה ביה"ח '!F286+'הצעה מחירון ח"ח תחזוקה ביה"ח '!F288+'הצעה מחירון ח"ח תחזוקה ביה"ח '!F289+'הצעה מחירון ח"ח תחזוקה ביה"ח '!F290+'הצעה מחירון ח"ח תחזוקה ביה"ח '!F291)*E6*D6</f>
        <v>#VALUE!</v>
      </c>
      <c r="G6" s="36" t="s">
        <v>480</v>
      </c>
    </row>
    <row r="7" spans="1:7" ht="63" x14ac:dyDescent="0.2">
      <c r="A7" s="6">
        <v>3</v>
      </c>
      <c r="B7" s="13" t="s">
        <v>455</v>
      </c>
      <c r="C7" s="8" t="s">
        <v>369</v>
      </c>
      <c r="D7" s="8">
        <v>5</v>
      </c>
      <c r="E7" s="157">
        <v>0.1</v>
      </c>
      <c r="F7" s="10">
        <f>'הצעה מחירון ח"ח תחזוקה ביה"ח '!F287*'הצעה לשרותי תחזוקה '!E7*'הצעה לשרותי תחזוקה '!D7</f>
        <v>32000</v>
      </c>
      <c r="G7" s="36" t="s">
        <v>481</v>
      </c>
    </row>
    <row r="8" spans="1:7" ht="18.75" x14ac:dyDescent="0.2">
      <c r="A8" s="17"/>
      <c r="B8" s="77" t="s">
        <v>371</v>
      </c>
      <c r="C8" s="18"/>
      <c r="D8" s="18"/>
      <c r="E8" s="19"/>
      <c r="F8" s="31" t="e">
        <f>SUM(F5:F6)</f>
        <v>#VALUE!</v>
      </c>
      <c r="G8" s="19"/>
    </row>
    <row r="9" spans="1:7" ht="15.75" x14ac:dyDescent="0.2">
      <c r="A9" s="32"/>
      <c r="B9" s="33"/>
      <c r="C9" s="34"/>
      <c r="D9" s="34"/>
      <c r="E9" s="35"/>
      <c r="F9" s="35"/>
      <c r="G9" s="35"/>
    </row>
    <row r="10" spans="1:7" ht="18.75" x14ac:dyDescent="0.2">
      <c r="A10" s="24"/>
      <c r="B10" s="28" t="s">
        <v>7</v>
      </c>
      <c r="C10" s="25"/>
      <c r="D10" s="25"/>
      <c r="E10" s="26"/>
      <c r="F10" s="26"/>
      <c r="G10" s="26"/>
    </row>
    <row r="11" spans="1:7" ht="18.75" x14ac:dyDescent="0.2">
      <c r="A11" s="14"/>
      <c r="B11" s="27" t="s">
        <v>371</v>
      </c>
      <c r="C11" s="15"/>
      <c r="D11" s="15"/>
      <c r="E11" s="16"/>
      <c r="F11" s="29" t="e">
        <f>F8</f>
        <v>#VALUE!</v>
      </c>
      <c r="G11" s="16"/>
    </row>
    <row r="12" spans="1:7" ht="18.75" x14ac:dyDescent="0.2">
      <c r="A12" s="14"/>
      <c r="B12" s="27" t="s">
        <v>12</v>
      </c>
      <c r="C12" s="15"/>
      <c r="D12" s="15"/>
      <c r="E12" s="16"/>
      <c r="F12" s="29" t="e">
        <f>'הצעה מחירון ח"ח תחזוקה ביה"ח '!F292</f>
        <v>#VALUE!</v>
      </c>
      <c r="G12" s="16"/>
    </row>
    <row r="13" spans="1:7" ht="18.75" x14ac:dyDescent="0.2">
      <c r="A13" s="24"/>
      <c r="B13" s="28" t="s">
        <v>11</v>
      </c>
      <c r="C13" s="25"/>
      <c r="D13" s="25"/>
      <c r="E13" s="26"/>
      <c r="F13" s="30" t="e">
        <f>SUM(F11:F12)</f>
        <v>#VALUE!</v>
      </c>
      <c r="G13" s="26"/>
    </row>
  </sheetData>
  <sheetProtection password="CC21" sheet="1"/>
  <mergeCells count="1">
    <mergeCell ref="A2:F2"/>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99"/>
  <sheetViews>
    <sheetView rightToLeft="1" view="pageBreakPreview" zoomScale="75" zoomScaleNormal="89" zoomScaleSheetLayoutView="75" workbookViewId="0">
      <pane ySplit="3" topLeftCell="A272" activePane="bottomLeft" state="frozen"/>
      <selection pane="bottomLeft" activeCell="F1" sqref="F1:F65536"/>
    </sheetView>
  </sheetViews>
  <sheetFormatPr defaultRowHeight="14.25" x14ac:dyDescent="0.2"/>
  <cols>
    <col min="1" max="1" width="7.5" customWidth="1"/>
    <col min="2" max="2" width="48.25" customWidth="1"/>
    <col min="3" max="3" width="7.375" style="4" customWidth="1"/>
    <col min="5" max="5" width="13.75" bestFit="1" customWidth="1"/>
    <col min="6" max="6" width="15.125" customWidth="1"/>
    <col min="7" max="7" width="21.75" customWidth="1"/>
  </cols>
  <sheetData>
    <row r="1" spans="1:7" ht="15" thickBot="1" x14ac:dyDescent="0.25">
      <c r="A1" s="151"/>
    </row>
    <row r="2" spans="1:7" ht="19.5" thickBot="1" x14ac:dyDescent="0.3">
      <c r="A2" s="180" t="s">
        <v>372</v>
      </c>
      <c r="B2" s="180"/>
      <c r="C2" s="180"/>
      <c r="D2" s="180"/>
      <c r="E2" s="180"/>
      <c r="F2" s="180"/>
      <c r="G2" s="61" t="s">
        <v>482</v>
      </c>
    </row>
    <row r="3" spans="1:7" ht="37.5" x14ac:dyDescent="0.2">
      <c r="A3" s="11" t="s">
        <v>6</v>
      </c>
      <c r="B3" s="11" t="s">
        <v>0</v>
      </c>
      <c r="C3" s="11" t="s">
        <v>1</v>
      </c>
      <c r="D3" s="11" t="s">
        <v>2</v>
      </c>
      <c r="E3" s="12" t="s">
        <v>15</v>
      </c>
      <c r="F3" s="12" t="s">
        <v>13</v>
      </c>
      <c r="G3" s="12" t="s">
        <v>8</v>
      </c>
    </row>
    <row r="4" spans="1:7" ht="18.75" x14ac:dyDescent="0.2">
      <c r="A4" s="45" t="s">
        <v>42</v>
      </c>
      <c r="B4" s="38" t="s">
        <v>40</v>
      </c>
      <c r="C4" s="39"/>
      <c r="D4" s="39"/>
      <c r="E4" s="40"/>
      <c r="F4" s="41"/>
      <c r="G4" s="40"/>
    </row>
    <row r="5" spans="1:7" ht="15.75" x14ac:dyDescent="0.2">
      <c r="A5" s="6"/>
      <c r="B5" s="13" t="s">
        <v>432</v>
      </c>
      <c r="C5" s="8"/>
      <c r="D5" s="8"/>
      <c r="E5" s="9"/>
      <c r="F5" s="10"/>
      <c r="G5" s="9"/>
    </row>
    <row r="6" spans="1:7" ht="63" x14ac:dyDescent="0.2">
      <c r="A6" s="6"/>
      <c r="B6" s="13" t="s">
        <v>380</v>
      </c>
      <c r="C6" s="8"/>
      <c r="D6" s="8"/>
      <c r="E6" s="9"/>
      <c r="F6" s="10"/>
      <c r="G6" s="160"/>
    </row>
    <row r="7" spans="1:7" ht="65.099999999999994" customHeight="1" x14ac:dyDescent="0.2">
      <c r="A7" s="6">
        <v>1</v>
      </c>
      <c r="B7" s="7" t="s">
        <v>25</v>
      </c>
      <c r="C7" s="8" t="s">
        <v>4</v>
      </c>
      <c r="D7" s="8">
        <v>1</v>
      </c>
      <c r="E7" s="10">
        <v>600</v>
      </c>
      <c r="F7" s="10">
        <f t="shared" ref="F7:F24" si="0">E7*D7</f>
        <v>600</v>
      </c>
      <c r="G7" s="158"/>
    </row>
    <row r="8" spans="1:7" ht="65.099999999999994" customHeight="1" x14ac:dyDescent="0.2">
      <c r="A8" s="6">
        <v>2</v>
      </c>
      <c r="B8" s="7" t="s">
        <v>381</v>
      </c>
      <c r="C8" s="8" t="s">
        <v>4</v>
      </c>
      <c r="D8" s="8">
        <v>1</v>
      </c>
      <c r="E8" s="10">
        <v>500</v>
      </c>
      <c r="F8" s="10">
        <f t="shared" si="0"/>
        <v>500</v>
      </c>
      <c r="G8" s="158"/>
    </row>
    <row r="9" spans="1:7" ht="61.9" customHeight="1" x14ac:dyDescent="0.2">
      <c r="A9" s="6">
        <v>3</v>
      </c>
      <c r="B9" s="7" t="s">
        <v>26</v>
      </c>
      <c r="C9" s="8" t="s">
        <v>3</v>
      </c>
      <c r="D9" s="8">
        <v>1</v>
      </c>
      <c r="E9" s="10">
        <v>450</v>
      </c>
      <c r="F9" s="10">
        <f t="shared" si="0"/>
        <v>450</v>
      </c>
      <c r="G9" s="158"/>
    </row>
    <row r="10" spans="1:7" ht="61.9" customHeight="1" x14ac:dyDescent="0.2">
      <c r="A10" s="6">
        <v>4</v>
      </c>
      <c r="B10" s="7" t="s">
        <v>382</v>
      </c>
      <c r="C10" s="8" t="s">
        <v>3</v>
      </c>
      <c r="D10" s="8">
        <v>1</v>
      </c>
      <c r="E10" s="10">
        <v>380</v>
      </c>
      <c r="F10" s="10">
        <f t="shared" si="0"/>
        <v>380</v>
      </c>
      <c r="G10" s="158"/>
    </row>
    <row r="11" spans="1:7" ht="50.65" customHeight="1" x14ac:dyDescent="0.2">
      <c r="A11" s="6">
        <v>5</v>
      </c>
      <c r="B11" s="7" t="s">
        <v>27</v>
      </c>
      <c r="C11" s="8" t="s">
        <v>3</v>
      </c>
      <c r="D11" s="8">
        <v>1</v>
      </c>
      <c r="E11" s="10">
        <v>7500</v>
      </c>
      <c r="F11" s="10">
        <f t="shared" si="0"/>
        <v>7500</v>
      </c>
      <c r="G11" s="158"/>
    </row>
    <row r="12" spans="1:7" ht="66" customHeight="1" x14ac:dyDescent="0.2">
      <c r="A12" s="6">
        <v>6</v>
      </c>
      <c r="B12" s="7" t="s">
        <v>373</v>
      </c>
      <c r="C12" s="8" t="s">
        <v>4</v>
      </c>
      <c r="D12" s="8">
        <v>1</v>
      </c>
      <c r="E12" s="10">
        <v>3800</v>
      </c>
      <c r="F12" s="10">
        <f t="shared" si="0"/>
        <v>3800</v>
      </c>
      <c r="G12" s="158"/>
    </row>
    <row r="13" spans="1:7" ht="66" customHeight="1" x14ac:dyDescent="0.2">
      <c r="A13" s="6">
        <v>7</v>
      </c>
      <c r="B13" s="7" t="s">
        <v>375</v>
      </c>
      <c r="C13" s="8" t="s">
        <v>4</v>
      </c>
      <c r="D13" s="8">
        <v>1</v>
      </c>
      <c r="E13" s="10">
        <v>3800</v>
      </c>
      <c r="F13" s="10">
        <f t="shared" si="0"/>
        <v>3800</v>
      </c>
      <c r="G13" s="158"/>
    </row>
    <row r="14" spans="1:7" ht="64.150000000000006" customHeight="1" x14ac:dyDescent="0.2">
      <c r="A14" s="6">
        <v>8</v>
      </c>
      <c r="B14" s="7" t="s">
        <v>374</v>
      </c>
      <c r="C14" s="8" t="s">
        <v>4</v>
      </c>
      <c r="D14" s="8">
        <v>1</v>
      </c>
      <c r="E14" s="10">
        <v>2700</v>
      </c>
      <c r="F14" s="10">
        <f t="shared" si="0"/>
        <v>2700</v>
      </c>
      <c r="G14" s="158"/>
    </row>
    <row r="15" spans="1:7" ht="63.4" customHeight="1" x14ac:dyDescent="0.2">
      <c r="A15" s="6">
        <v>9</v>
      </c>
      <c r="B15" s="7" t="s">
        <v>376</v>
      </c>
      <c r="C15" s="8" t="s">
        <v>4</v>
      </c>
      <c r="D15" s="8">
        <v>1</v>
      </c>
      <c r="E15" s="10">
        <v>12500</v>
      </c>
      <c r="F15" s="10">
        <f t="shared" si="0"/>
        <v>12500</v>
      </c>
      <c r="G15" s="158"/>
    </row>
    <row r="16" spans="1:7" ht="52.5" customHeight="1" x14ac:dyDescent="0.2">
      <c r="A16" s="6">
        <v>10</v>
      </c>
      <c r="B16" s="7" t="s">
        <v>403</v>
      </c>
      <c r="C16" s="8" t="s">
        <v>4</v>
      </c>
      <c r="D16" s="8">
        <v>1</v>
      </c>
      <c r="E16" s="10">
        <v>1950</v>
      </c>
      <c r="F16" s="10">
        <f t="shared" si="0"/>
        <v>1950</v>
      </c>
      <c r="G16" s="158"/>
    </row>
    <row r="17" spans="1:7" ht="63.6" customHeight="1" x14ac:dyDescent="0.2">
      <c r="A17" s="6">
        <v>11</v>
      </c>
      <c r="B17" s="7" t="s">
        <v>57</v>
      </c>
      <c r="C17" s="8" t="s">
        <v>3</v>
      </c>
      <c r="D17" s="8">
        <v>1</v>
      </c>
      <c r="E17" s="10">
        <v>1800</v>
      </c>
      <c r="F17" s="10">
        <f t="shared" si="0"/>
        <v>1800</v>
      </c>
      <c r="G17" s="158"/>
    </row>
    <row r="18" spans="1:7" ht="63.6" customHeight="1" x14ac:dyDescent="0.2">
      <c r="A18" s="6">
        <v>12</v>
      </c>
      <c r="B18" s="7" t="s">
        <v>58</v>
      </c>
      <c r="C18" s="8" t="s">
        <v>3</v>
      </c>
      <c r="D18" s="8">
        <v>1</v>
      </c>
      <c r="E18" s="10">
        <v>2800</v>
      </c>
      <c r="F18" s="10">
        <f t="shared" si="0"/>
        <v>2800</v>
      </c>
      <c r="G18" s="158"/>
    </row>
    <row r="19" spans="1:7" ht="31.5" x14ac:dyDescent="0.2">
      <c r="A19" s="6">
        <v>13</v>
      </c>
      <c r="B19" s="7" t="s">
        <v>377</v>
      </c>
      <c r="C19" s="8" t="s">
        <v>3</v>
      </c>
      <c r="D19" s="8">
        <v>1</v>
      </c>
      <c r="E19" s="10">
        <v>800</v>
      </c>
      <c r="F19" s="10">
        <f t="shared" si="0"/>
        <v>800</v>
      </c>
      <c r="G19" s="158"/>
    </row>
    <row r="20" spans="1:7" ht="31.5" x14ac:dyDescent="0.2">
      <c r="A20" s="6">
        <v>14</v>
      </c>
      <c r="B20" s="7" t="s">
        <v>378</v>
      </c>
      <c r="C20" s="8" t="s">
        <v>4</v>
      </c>
      <c r="D20" s="8">
        <v>1</v>
      </c>
      <c r="E20" s="10">
        <v>650</v>
      </c>
      <c r="F20" s="10">
        <f t="shared" si="0"/>
        <v>650</v>
      </c>
      <c r="G20" s="158"/>
    </row>
    <row r="21" spans="1:7" ht="98.65" customHeight="1" x14ac:dyDescent="0.2">
      <c r="A21" s="6">
        <v>15</v>
      </c>
      <c r="B21" s="7" t="s">
        <v>28</v>
      </c>
      <c r="C21" s="8" t="s">
        <v>4</v>
      </c>
      <c r="D21" s="8">
        <v>1</v>
      </c>
      <c r="E21" s="10">
        <v>1400</v>
      </c>
      <c r="F21" s="10">
        <f t="shared" si="0"/>
        <v>1400</v>
      </c>
      <c r="G21" s="158"/>
    </row>
    <row r="22" spans="1:7" ht="31.5" x14ac:dyDescent="0.2">
      <c r="A22" s="6">
        <v>16</v>
      </c>
      <c r="B22" s="7" t="s">
        <v>29</v>
      </c>
      <c r="C22" s="8" t="s">
        <v>4</v>
      </c>
      <c r="D22" s="8">
        <v>1</v>
      </c>
      <c r="E22" s="10">
        <v>1600</v>
      </c>
      <c r="F22" s="10">
        <f t="shared" si="0"/>
        <v>1600</v>
      </c>
      <c r="G22" s="158"/>
    </row>
    <row r="23" spans="1:7" ht="31.5" x14ac:dyDescent="0.2">
      <c r="A23" s="6">
        <v>17</v>
      </c>
      <c r="B23" s="7" t="s">
        <v>30</v>
      </c>
      <c r="C23" s="8" t="s">
        <v>4</v>
      </c>
      <c r="D23" s="8">
        <v>1</v>
      </c>
      <c r="E23" s="10">
        <v>1800</v>
      </c>
      <c r="F23" s="10">
        <f t="shared" si="0"/>
        <v>1800</v>
      </c>
      <c r="G23" s="158"/>
    </row>
    <row r="24" spans="1:7" ht="31.5" x14ac:dyDescent="0.2">
      <c r="A24" s="6">
        <v>18</v>
      </c>
      <c r="B24" s="7" t="s">
        <v>31</v>
      </c>
      <c r="C24" s="8" t="s">
        <v>4</v>
      </c>
      <c r="D24" s="8">
        <v>1</v>
      </c>
      <c r="E24" s="10">
        <v>2200</v>
      </c>
      <c r="F24" s="10">
        <f t="shared" si="0"/>
        <v>2200</v>
      </c>
      <c r="G24" s="158"/>
    </row>
    <row r="25" spans="1:7" ht="18.75" x14ac:dyDescent="0.2">
      <c r="A25" s="42" t="s">
        <v>42</v>
      </c>
      <c r="B25" s="156" t="s">
        <v>41</v>
      </c>
      <c r="C25" s="43"/>
      <c r="D25" s="43"/>
      <c r="E25" s="44"/>
      <c r="F25" s="44">
        <f>SUM(F7:F24)</f>
        <v>47230</v>
      </c>
      <c r="G25" s="161"/>
    </row>
    <row r="26" spans="1:7" ht="20.25" x14ac:dyDescent="0.2">
      <c r="A26" s="54"/>
      <c r="B26" s="195" t="s">
        <v>65</v>
      </c>
      <c r="C26" s="189"/>
      <c r="D26" s="189"/>
      <c r="E26" s="196"/>
      <c r="F26" s="159"/>
      <c r="G26" s="162"/>
    </row>
    <row r="27" spans="1:7" ht="18.75" x14ac:dyDescent="0.3">
      <c r="A27" s="59" t="s">
        <v>69</v>
      </c>
      <c r="B27" s="194" t="s">
        <v>68</v>
      </c>
      <c r="C27" s="184"/>
      <c r="D27" s="184"/>
      <c r="E27" s="185"/>
      <c r="F27" s="60">
        <f>F25-(F26*F25)</f>
        <v>47230</v>
      </c>
      <c r="G27" s="163"/>
    </row>
    <row r="28" spans="1:7" ht="15.75" x14ac:dyDescent="0.2">
      <c r="A28" s="32"/>
      <c r="B28" s="55"/>
      <c r="C28" s="34"/>
      <c r="D28" s="34"/>
      <c r="E28" s="35"/>
      <c r="F28" s="35"/>
      <c r="G28" s="164"/>
    </row>
    <row r="29" spans="1:7" ht="18.75" x14ac:dyDescent="0.2">
      <c r="A29" s="45" t="s">
        <v>43</v>
      </c>
      <c r="B29" s="38" t="s">
        <v>44</v>
      </c>
      <c r="C29" s="39"/>
      <c r="D29" s="39"/>
      <c r="E29" s="40"/>
      <c r="F29" s="41"/>
      <c r="G29" s="165"/>
    </row>
    <row r="30" spans="1:7" ht="15.75" x14ac:dyDescent="0.2">
      <c r="A30" s="6"/>
      <c r="B30" s="13" t="s">
        <v>432</v>
      </c>
      <c r="C30" s="8"/>
      <c r="D30" s="8"/>
      <c r="E30" s="9"/>
      <c r="F30" s="10"/>
      <c r="G30" s="160"/>
    </row>
    <row r="31" spans="1:7" ht="31.5" x14ac:dyDescent="0.2">
      <c r="A31" s="6">
        <v>19</v>
      </c>
      <c r="B31" s="7" t="s">
        <v>33</v>
      </c>
      <c r="C31" s="8" t="s">
        <v>4</v>
      </c>
      <c r="D31" s="8">
        <v>1</v>
      </c>
      <c r="E31" s="10">
        <v>2500</v>
      </c>
      <c r="F31" s="10">
        <f t="shared" ref="F31:F45" si="1">E31*D31</f>
        <v>2500</v>
      </c>
      <c r="G31" s="158" t="s">
        <v>212</v>
      </c>
    </row>
    <row r="32" spans="1:7" ht="31.5" x14ac:dyDescent="0.2">
      <c r="A32" s="6">
        <v>20</v>
      </c>
      <c r="B32" s="7" t="s">
        <v>34</v>
      </c>
      <c r="C32" s="8" t="s">
        <v>4</v>
      </c>
      <c r="D32" s="8">
        <v>1</v>
      </c>
      <c r="E32" s="10">
        <v>3500</v>
      </c>
      <c r="F32" s="10">
        <f t="shared" si="1"/>
        <v>3500</v>
      </c>
      <c r="G32" s="158" t="s">
        <v>212</v>
      </c>
    </row>
    <row r="33" spans="1:7" ht="31.5" x14ac:dyDescent="0.2">
      <c r="A33" s="6">
        <v>21</v>
      </c>
      <c r="B33" s="7" t="s">
        <v>35</v>
      </c>
      <c r="C33" s="8" t="s">
        <v>4</v>
      </c>
      <c r="D33" s="8">
        <v>1</v>
      </c>
      <c r="E33" s="10">
        <v>4400</v>
      </c>
      <c r="F33" s="10">
        <f t="shared" si="1"/>
        <v>4400</v>
      </c>
      <c r="G33" s="158" t="s">
        <v>212</v>
      </c>
    </row>
    <row r="34" spans="1:7" ht="31.5" x14ac:dyDescent="0.2">
      <c r="A34" s="6">
        <v>22</v>
      </c>
      <c r="B34" s="7" t="s">
        <v>36</v>
      </c>
      <c r="C34" s="8" t="s">
        <v>4</v>
      </c>
      <c r="D34" s="8">
        <v>1</v>
      </c>
      <c r="E34" s="10">
        <v>5500</v>
      </c>
      <c r="F34" s="10">
        <f t="shared" si="1"/>
        <v>5500</v>
      </c>
      <c r="G34" s="158" t="s">
        <v>212</v>
      </c>
    </row>
    <row r="35" spans="1:7" ht="78.75" x14ac:dyDescent="0.2">
      <c r="A35" s="6">
        <v>23</v>
      </c>
      <c r="B35" s="148" t="s">
        <v>404</v>
      </c>
      <c r="C35" s="149" t="s">
        <v>4</v>
      </c>
      <c r="D35" s="149">
        <v>1</v>
      </c>
      <c r="E35" s="150">
        <v>42000</v>
      </c>
      <c r="F35" s="150">
        <f t="shared" si="1"/>
        <v>42000</v>
      </c>
      <c r="G35" s="166" t="s">
        <v>212</v>
      </c>
    </row>
    <row r="36" spans="1:7" ht="31.5" x14ac:dyDescent="0.2">
      <c r="A36" s="6">
        <v>24</v>
      </c>
      <c r="B36" s="7" t="s">
        <v>32</v>
      </c>
      <c r="C36" s="8" t="s">
        <v>4</v>
      </c>
      <c r="D36" s="8">
        <v>1</v>
      </c>
      <c r="E36" s="10">
        <v>1500</v>
      </c>
      <c r="F36" s="10">
        <f t="shared" si="1"/>
        <v>1500</v>
      </c>
      <c r="G36" s="158" t="s">
        <v>212</v>
      </c>
    </row>
    <row r="37" spans="1:7" ht="31.5" x14ac:dyDescent="0.2">
      <c r="A37" s="6">
        <v>25</v>
      </c>
      <c r="B37" s="7" t="s">
        <v>37</v>
      </c>
      <c r="C37" s="8" t="s">
        <v>4</v>
      </c>
      <c r="D37" s="8">
        <v>1</v>
      </c>
      <c r="E37" s="10">
        <v>2500</v>
      </c>
      <c r="F37" s="10">
        <f t="shared" si="1"/>
        <v>2500</v>
      </c>
      <c r="G37" s="158" t="s">
        <v>212</v>
      </c>
    </row>
    <row r="38" spans="1:7" ht="31.5" x14ac:dyDescent="0.2">
      <c r="A38" s="6">
        <v>26</v>
      </c>
      <c r="B38" s="7" t="s">
        <v>38</v>
      </c>
      <c r="C38" s="8" t="s">
        <v>4</v>
      </c>
      <c r="D38" s="8">
        <v>1</v>
      </c>
      <c r="E38" s="10">
        <v>3000</v>
      </c>
      <c r="F38" s="10">
        <f t="shared" si="1"/>
        <v>3000</v>
      </c>
      <c r="G38" s="158" t="s">
        <v>212</v>
      </c>
    </row>
    <row r="39" spans="1:7" ht="31.5" x14ac:dyDescent="0.2">
      <c r="A39" s="6">
        <v>27</v>
      </c>
      <c r="B39" s="7" t="s">
        <v>39</v>
      </c>
      <c r="C39" s="8" t="s">
        <v>4</v>
      </c>
      <c r="D39" s="8">
        <v>1</v>
      </c>
      <c r="E39" s="10">
        <v>4500</v>
      </c>
      <c r="F39" s="10">
        <f t="shared" si="1"/>
        <v>4500</v>
      </c>
      <c r="G39" s="158"/>
    </row>
    <row r="40" spans="1:7" ht="15.75" x14ac:dyDescent="0.2">
      <c r="A40" s="6">
        <v>28</v>
      </c>
      <c r="B40" s="7" t="s">
        <v>56</v>
      </c>
      <c r="C40" s="8" t="s">
        <v>4</v>
      </c>
      <c r="D40" s="8">
        <v>1</v>
      </c>
      <c r="E40" s="10">
        <v>3500</v>
      </c>
      <c r="F40" s="10">
        <f t="shared" si="1"/>
        <v>3500</v>
      </c>
      <c r="G40" s="158"/>
    </row>
    <row r="41" spans="1:7" ht="47.25" x14ac:dyDescent="0.2">
      <c r="A41" s="6">
        <v>29</v>
      </c>
      <c r="B41" s="7" t="s">
        <v>46</v>
      </c>
      <c r="C41" s="8" t="s">
        <v>4</v>
      </c>
      <c r="D41" s="8">
        <v>1</v>
      </c>
      <c r="E41" s="10">
        <v>1800</v>
      </c>
      <c r="F41" s="10">
        <f t="shared" si="1"/>
        <v>1800</v>
      </c>
      <c r="G41" s="158"/>
    </row>
    <row r="42" spans="1:7" ht="31.5" x14ac:dyDescent="0.2">
      <c r="A42" s="6">
        <v>30</v>
      </c>
      <c r="B42" s="7" t="s">
        <v>395</v>
      </c>
      <c r="C42" s="8" t="s">
        <v>4</v>
      </c>
      <c r="D42" s="8">
        <v>1</v>
      </c>
      <c r="E42" s="10">
        <v>2000</v>
      </c>
      <c r="F42" s="10">
        <f t="shared" si="1"/>
        <v>2000</v>
      </c>
      <c r="G42" s="158"/>
    </row>
    <row r="43" spans="1:7" ht="31.5" x14ac:dyDescent="0.2">
      <c r="A43" s="6">
        <v>31</v>
      </c>
      <c r="B43" s="7" t="s">
        <v>45</v>
      </c>
      <c r="C43" s="8" t="s">
        <v>4</v>
      </c>
      <c r="D43" s="8">
        <v>1</v>
      </c>
      <c r="E43" s="10">
        <v>500</v>
      </c>
      <c r="F43" s="10">
        <f t="shared" si="1"/>
        <v>500</v>
      </c>
      <c r="G43" s="158"/>
    </row>
    <row r="44" spans="1:7" ht="47.25" x14ac:dyDescent="0.2">
      <c r="A44" s="6">
        <v>32</v>
      </c>
      <c r="B44" s="7" t="s">
        <v>405</v>
      </c>
      <c r="C44" s="8" t="s">
        <v>4</v>
      </c>
      <c r="D44" s="8">
        <v>1</v>
      </c>
      <c r="E44" s="10">
        <v>3000</v>
      </c>
      <c r="F44" s="10">
        <f t="shared" si="1"/>
        <v>3000</v>
      </c>
      <c r="G44" s="158"/>
    </row>
    <row r="45" spans="1:7" ht="31.5" x14ac:dyDescent="0.2">
      <c r="A45" s="6">
        <v>33</v>
      </c>
      <c r="B45" s="7" t="s">
        <v>209</v>
      </c>
      <c r="C45" s="8" t="s">
        <v>4</v>
      </c>
      <c r="D45" s="8">
        <v>1</v>
      </c>
      <c r="E45" s="10">
        <v>8000</v>
      </c>
      <c r="F45" s="10">
        <f t="shared" si="1"/>
        <v>8000</v>
      </c>
      <c r="G45" s="158"/>
    </row>
    <row r="46" spans="1:7" ht="18.75" x14ac:dyDescent="0.2">
      <c r="A46" s="42" t="s">
        <v>43</v>
      </c>
      <c r="B46" s="156" t="s">
        <v>47</v>
      </c>
      <c r="C46" s="43"/>
      <c r="D46" s="43"/>
      <c r="E46" s="44"/>
      <c r="F46" s="44">
        <f>SUM(F31:F45)</f>
        <v>88200</v>
      </c>
      <c r="G46" s="161"/>
    </row>
    <row r="47" spans="1:7" ht="20.25" x14ac:dyDescent="0.2">
      <c r="A47" s="54"/>
      <c r="B47" s="195" t="s">
        <v>65</v>
      </c>
      <c r="C47" s="189"/>
      <c r="D47" s="189"/>
      <c r="E47" s="196"/>
      <c r="F47" s="159"/>
      <c r="G47" s="162"/>
    </row>
    <row r="48" spans="1:7" ht="18.75" x14ac:dyDescent="0.3">
      <c r="A48" s="59" t="s">
        <v>71</v>
      </c>
      <c r="B48" s="194" t="s">
        <v>70</v>
      </c>
      <c r="C48" s="184"/>
      <c r="D48" s="184"/>
      <c r="E48" s="185"/>
      <c r="F48" s="60">
        <f>F46-(F47*F46)</f>
        <v>88200</v>
      </c>
      <c r="G48" s="163"/>
    </row>
    <row r="49" spans="1:7" ht="15.75" x14ac:dyDescent="0.2">
      <c r="A49" s="32"/>
      <c r="B49" s="55"/>
      <c r="C49" s="34"/>
      <c r="D49" s="34"/>
      <c r="E49" s="35"/>
      <c r="F49" s="35"/>
      <c r="G49" s="164"/>
    </row>
    <row r="50" spans="1:7" ht="37.5" x14ac:dyDescent="0.2">
      <c r="A50" s="45" t="s">
        <v>48</v>
      </c>
      <c r="B50" s="38" t="s">
        <v>383</v>
      </c>
      <c r="C50" s="39"/>
      <c r="D50" s="39"/>
      <c r="E50" s="40"/>
      <c r="F50" s="41"/>
      <c r="G50" s="167" t="s">
        <v>384</v>
      </c>
    </row>
    <row r="51" spans="1:7" ht="15.75" x14ac:dyDescent="0.2">
      <c r="A51" s="6"/>
      <c r="B51" s="13" t="s">
        <v>432</v>
      </c>
      <c r="C51" s="8"/>
      <c r="D51" s="8"/>
      <c r="E51" s="9"/>
      <c r="F51" s="10"/>
      <c r="G51" s="160"/>
    </row>
    <row r="52" spans="1:7" ht="31.5" x14ac:dyDescent="0.2">
      <c r="A52" s="6">
        <v>33</v>
      </c>
      <c r="B52" s="7" t="s">
        <v>433</v>
      </c>
      <c r="C52" s="8" t="s">
        <v>4</v>
      </c>
      <c r="D52" s="8">
        <v>1</v>
      </c>
      <c r="E52" s="10">
        <v>1600</v>
      </c>
      <c r="F52" s="10">
        <f>E52*D52</f>
        <v>1600</v>
      </c>
      <c r="G52" s="158"/>
    </row>
    <row r="53" spans="1:7" ht="31.5" x14ac:dyDescent="0.2">
      <c r="A53" s="6">
        <v>34</v>
      </c>
      <c r="B53" s="7" t="s">
        <v>434</v>
      </c>
      <c r="C53" s="8" t="s">
        <v>4</v>
      </c>
      <c r="D53" s="8">
        <v>1</v>
      </c>
      <c r="E53" s="10">
        <v>1600</v>
      </c>
      <c r="F53" s="10">
        <f>E53*D53</f>
        <v>1600</v>
      </c>
      <c r="G53" s="158"/>
    </row>
    <row r="54" spans="1:7" ht="31.5" x14ac:dyDescent="0.2">
      <c r="A54" s="6">
        <v>35</v>
      </c>
      <c r="B54" s="7" t="s">
        <v>435</v>
      </c>
      <c r="C54" s="8" t="s">
        <v>4</v>
      </c>
      <c r="D54" s="8">
        <v>1</v>
      </c>
      <c r="E54" s="10">
        <v>500</v>
      </c>
      <c r="F54" s="10">
        <f>E54*D54</f>
        <v>500</v>
      </c>
      <c r="G54" s="158"/>
    </row>
    <row r="55" spans="1:7" ht="47.25" x14ac:dyDescent="0.2">
      <c r="A55" s="6">
        <v>36</v>
      </c>
      <c r="B55" s="7" t="s">
        <v>436</v>
      </c>
      <c r="C55" s="8" t="s">
        <v>4</v>
      </c>
      <c r="D55" s="8">
        <v>1</v>
      </c>
      <c r="E55" s="10">
        <v>500</v>
      </c>
      <c r="F55" s="10">
        <f>E55*D55</f>
        <v>500</v>
      </c>
      <c r="G55" s="168"/>
    </row>
    <row r="56" spans="1:7" ht="31.5" x14ac:dyDescent="0.2">
      <c r="A56" s="6">
        <v>37</v>
      </c>
      <c r="B56" s="7" t="s">
        <v>406</v>
      </c>
      <c r="C56" s="8" t="s">
        <v>3</v>
      </c>
      <c r="D56" s="8">
        <v>1</v>
      </c>
      <c r="E56" s="10">
        <v>2800</v>
      </c>
      <c r="F56" s="10">
        <f t="shared" ref="F56:F64" si="2">E56*D56</f>
        <v>2800</v>
      </c>
      <c r="G56" s="158"/>
    </row>
    <row r="57" spans="1:7" ht="31.5" x14ac:dyDescent="0.2">
      <c r="A57" s="6">
        <v>38</v>
      </c>
      <c r="B57" s="7" t="s">
        <v>407</v>
      </c>
      <c r="C57" s="8" t="s">
        <v>3</v>
      </c>
      <c r="D57" s="8">
        <v>1</v>
      </c>
      <c r="E57" s="10">
        <v>3200</v>
      </c>
      <c r="F57" s="10">
        <f>E57*D57</f>
        <v>3200</v>
      </c>
      <c r="G57" s="158"/>
    </row>
    <row r="58" spans="1:7" ht="31.5" x14ac:dyDescent="0.2">
      <c r="A58" s="6">
        <v>39</v>
      </c>
      <c r="B58" s="7" t="s">
        <v>408</v>
      </c>
      <c r="C58" s="8" t="s">
        <v>3</v>
      </c>
      <c r="D58" s="8">
        <v>1</v>
      </c>
      <c r="E58" s="10">
        <v>3200</v>
      </c>
      <c r="F58" s="10">
        <f>E58*D58</f>
        <v>3200</v>
      </c>
      <c r="G58" s="158"/>
    </row>
    <row r="59" spans="1:7" ht="15.75" x14ac:dyDescent="0.2">
      <c r="A59" s="6">
        <v>40</v>
      </c>
      <c r="B59" s="7" t="s">
        <v>138</v>
      </c>
      <c r="C59" s="8" t="s">
        <v>3</v>
      </c>
      <c r="D59" s="8">
        <v>1</v>
      </c>
      <c r="E59" s="10">
        <v>260</v>
      </c>
      <c r="F59" s="10">
        <f>E59*D59</f>
        <v>260</v>
      </c>
      <c r="G59" s="158"/>
    </row>
    <row r="60" spans="1:7" ht="31.5" x14ac:dyDescent="0.2">
      <c r="A60" s="6">
        <v>41</v>
      </c>
      <c r="B60" s="7" t="s">
        <v>139</v>
      </c>
      <c r="C60" s="8" t="s">
        <v>3</v>
      </c>
      <c r="D60" s="8">
        <v>1</v>
      </c>
      <c r="E60" s="10">
        <v>850</v>
      </c>
      <c r="F60" s="10">
        <f t="shared" si="2"/>
        <v>850</v>
      </c>
      <c r="G60" s="158"/>
    </row>
    <row r="61" spans="1:7" ht="47.25" x14ac:dyDescent="0.2">
      <c r="A61" s="6">
        <v>42</v>
      </c>
      <c r="B61" s="7" t="s">
        <v>140</v>
      </c>
      <c r="C61" s="8" t="s">
        <v>4</v>
      </c>
      <c r="D61" s="8">
        <v>1</v>
      </c>
      <c r="E61" s="10">
        <v>180</v>
      </c>
      <c r="F61" s="10">
        <f t="shared" si="2"/>
        <v>180</v>
      </c>
      <c r="G61" s="158"/>
    </row>
    <row r="62" spans="1:7" ht="15.75" x14ac:dyDescent="0.2">
      <c r="A62" s="6">
        <v>43</v>
      </c>
      <c r="B62" s="7" t="s">
        <v>141</v>
      </c>
      <c r="C62" s="8" t="s">
        <v>4</v>
      </c>
      <c r="D62" s="8">
        <v>1</v>
      </c>
      <c r="E62" s="10">
        <v>320</v>
      </c>
      <c r="F62" s="10">
        <f>E62*D62</f>
        <v>320</v>
      </c>
      <c r="G62" s="158"/>
    </row>
    <row r="63" spans="1:7" ht="15.75" x14ac:dyDescent="0.2">
      <c r="A63" s="6">
        <v>44</v>
      </c>
      <c r="B63" s="7" t="s">
        <v>142</v>
      </c>
      <c r="C63" s="8" t="s">
        <v>5</v>
      </c>
      <c r="D63" s="8">
        <v>1</v>
      </c>
      <c r="E63" s="10">
        <v>9</v>
      </c>
      <c r="F63" s="10">
        <f t="shared" si="2"/>
        <v>9</v>
      </c>
      <c r="G63" s="158"/>
    </row>
    <row r="64" spans="1:7" ht="47.25" x14ac:dyDescent="0.2">
      <c r="A64" s="6">
        <v>45</v>
      </c>
      <c r="B64" s="7" t="s">
        <v>143</v>
      </c>
      <c r="C64" s="8" t="s">
        <v>3</v>
      </c>
      <c r="D64" s="8">
        <v>1</v>
      </c>
      <c r="E64" s="10">
        <v>500</v>
      </c>
      <c r="F64" s="10">
        <f t="shared" si="2"/>
        <v>500</v>
      </c>
      <c r="G64" s="158"/>
    </row>
    <row r="65" spans="1:7" ht="18.75" x14ac:dyDescent="0.2">
      <c r="A65" s="42" t="s">
        <v>48</v>
      </c>
      <c r="B65" s="156" t="s">
        <v>49</v>
      </c>
      <c r="C65" s="43"/>
      <c r="D65" s="43"/>
      <c r="E65" s="44"/>
      <c r="F65" s="44">
        <f>SUM(F52:F64)</f>
        <v>15519</v>
      </c>
      <c r="G65" s="161"/>
    </row>
    <row r="66" spans="1:7" ht="20.25" x14ac:dyDescent="0.2">
      <c r="A66" s="54"/>
      <c r="B66" s="195" t="s">
        <v>65</v>
      </c>
      <c r="C66" s="189"/>
      <c r="D66" s="189"/>
      <c r="E66" s="196"/>
      <c r="F66" s="159"/>
      <c r="G66" s="162"/>
    </row>
    <row r="67" spans="1:7" ht="18.75" x14ac:dyDescent="0.3">
      <c r="A67" s="59" t="s">
        <v>73</v>
      </c>
      <c r="B67" s="194" t="s">
        <v>72</v>
      </c>
      <c r="C67" s="184"/>
      <c r="D67" s="184"/>
      <c r="E67" s="185"/>
      <c r="F67" s="60">
        <f>F65-(F66*F65)</f>
        <v>15519</v>
      </c>
      <c r="G67" s="163"/>
    </row>
    <row r="68" spans="1:7" ht="15.75" x14ac:dyDescent="0.2">
      <c r="A68" s="32"/>
      <c r="B68" s="55"/>
      <c r="C68" s="34"/>
      <c r="D68" s="34"/>
      <c r="E68" s="35"/>
      <c r="F68" s="35"/>
      <c r="G68" s="164"/>
    </row>
    <row r="69" spans="1:7" ht="18.75" x14ac:dyDescent="0.2">
      <c r="A69" s="45" t="s">
        <v>50</v>
      </c>
      <c r="B69" s="38" t="s">
        <v>98</v>
      </c>
      <c r="C69" s="39"/>
      <c r="D69" s="39"/>
      <c r="E69" s="40"/>
      <c r="F69" s="41"/>
      <c r="G69" s="165"/>
    </row>
    <row r="70" spans="1:7" ht="15.75" x14ac:dyDescent="0.2">
      <c r="A70" s="6"/>
      <c r="B70" s="13" t="s">
        <v>432</v>
      </c>
      <c r="C70" s="8"/>
      <c r="D70" s="8"/>
      <c r="E70" s="10"/>
      <c r="F70" s="10"/>
      <c r="G70" s="158"/>
    </row>
    <row r="71" spans="1:7" ht="31.5" x14ac:dyDescent="0.2">
      <c r="A71" s="6">
        <v>46</v>
      </c>
      <c r="B71" s="7" t="s">
        <v>85</v>
      </c>
      <c r="C71" s="8" t="s">
        <v>3</v>
      </c>
      <c r="D71" s="8">
        <v>1</v>
      </c>
      <c r="E71" s="10">
        <v>900</v>
      </c>
      <c r="F71" s="10">
        <f t="shared" ref="F71:F90" si="3">E71*D71</f>
        <v>900</v>
      </c>
      <c r="G71" s="158" t="s">
        <v>429</v>
      </c>
    </row>
    <row r="72" spans="1:7" ht="31.5" x14ac:dyDescent="0.2">
      <c r="A72" s="6">
        <v>47</v>
      </c>
      <c r="B72" s="7" t="s">
        <v>86</v>
      </c>
      <c r="C72" s="8" t="s">
        <v>3</v>
      </c>
      <c r="D72" s="8">
        <v>1</v>
      </c>
      <c r="E72" s="10">
        <v>1250</v>
      </c>
      <c r="F72" s="10">
        <f t="shared" si="3"/>
        <v>1250</v>
      </c>
      <c r="G72" s="158" t="s">
        <v>429</v>
      </c>
    </row>
    <row r="73" spans="1:7" ht="31.5" x14ac:dyDescent="0.2">
      <c r="A73" s="6">
        <v>48</v>
      </c>
      <c r="B73" s="7" t="s">
        <v>87</v>
      </c>
      <c r="C73" s="8" t="s">
        <v>88</v>
      </c>
      <c r="D73" s="8">
        <v>1</v>
      </c>
      <c r="E73" s="10">
        <v>1700</v>
      </c>
      <c r="F73" s="10">
        <f t="shared" si="3"/>
        <v>1700</v>
      </c>
      <c r="G73" s="158" t="s">
        <v>429</v>
      </c>
    </row>
    <row r="74" spans="1:7" ht="31.5" x14ac:dyDescent="0.2">
      <c r="A74" s="6">
        <v>49</v>
      </c>
      <c r="B74" s="7" t="s">
        <v>89</v>
      </c>
      <c r="C74" s="8" t="s">
        <v>4</v>
      </c>
      <c r="D74" s="8">
        <v>1</v>
      </c>
      <c r="E74" s="10">
        <v>235</v>
      </c>
      <c r="F74" s="10">
        <f t="shared" si="3"/>
        <v>235</v>
      </c>
      <c r="G74" s="158" t="s">
        <v>429</v>
      </c>
    </row>
    <row r="75" spans="1:7" ht="31.5" x14ac:dyDescent="0.2">
      <c r="A75" s="6">
        <v>50</v>
      </c>
      <c r="B75" s="7" t="s">
        <v>90</v>
      </c>
      <c r="C75" s="8" t="s">
        <v>4</v>
      </c>
      <c r="D75" s="8">
        <v>1</v>
      </c>
      <c r="E75" s="10">
        <v>2200</v>
      </c>
      <c r="F75" s="10">
        <f t="shared" si="3"/>
        <v>2200</v>
      </c>
      <c r="G75" s="158" t="s">
        <v>429</v>
      </c>
    </row>
    <row r="76" spans="1:7" ht="31.5" x14ac:dyDescent="0.2">
      <c r="A76" s="6">
        <v>51</v>
      </c>
      <c r="B76" s="7" t="s">
        <v>91</v>
      </c>
      <c r="C76" s="8" t="s">
        <v>3</v>
      </c>
      <c r="D76" s="8">
        <v>1</v>
      </c>
      <c r="E76" s="10">
        <v>3650</v>
      </c>
      <c r="F76" s="10">
        <f t="shared" si="3"/>
        <v>3650</v>
      </c>
      <c r="G76" s="158" t="s">
        <v>429</v>
      </c>
    </row>
    <row r="77" spans="1:7" ht="31.5" x14ac:dyDescent="0.2">
      <c r="A77" s="6">
        <v>52</v>
      </c>
      <c r="B77" s="7" t="s">
        <v>92</v>
      </c>
      <c r="C77" s="8" t="s">
        <v>3</v>
      </c>
      <c r="D77" s="8">
        <v>1</v>
      </c>
      <c r="E77" s="10">
        <v>4800</v>
      </c>
      <c r="F77" s="10">
        <f t="shared" si="3"/>
        <v>4800</v>
      </c>
      <c r="G77" s="158" t="s">
        <v>429</v>
      </c>
    </row>
    <row r="78" spans="1:7" ht="31.5" x14ac:dyDescent="0.2">
      <c r="A78" s="6">
        <v>53</v>
      </c>
      <c r="B78" s="7" t="s">
        <v>91</v>
      </c>
      <c r="C78" s="8" t="s">
        <v>3</v>
      </c>
      <c r="D78" s="8">
        <v>1</v>
      </c>
      <c r="E78" s="10">
        <v>5400</v>
      </c>
      <c r="F78" s="10">
        <f t="shared" si="3"/>
        <v>5400</v>
      </c>
      <c r="G78" s="158" t="s">
        <v>429</v>
      </c>
    </row>
    <row r="79" spans="1:7" ht="31.5" x14ac:dyDescent="0.2">
      <c r="A79" s="6">
        <v>54</v>
      </c>
      <c r="B79" s="7" t="s">
        <v>93</v>
      </c>
      <c r="C79" s="8" t="s">
        <v>3</v>
      </c>
      <c r="D79" s="8">
        <v>1</v>
      </c>
      <c r="E79" s="10">
        <v>6000</v>
      </c>
      <c r="F79" s="10">
        <f t="shared" si="3"/>
        <v>6000</v>
      </c>
      <c r="G79" s="158" t="s">
        <v>429</v>
      </c>
    </row>
    <row r="80" spans="1:7" ht="31.5" x14ac:dyDescent="0.2">
      <c r="A80" s="6">
        <v>55</v>
      </c>
      <c r="B80" s="7" t="s">
        <v>91</v>
      </c>
      <c r="C80" s="8" t="s">
        <v>3</v>
      </c>
      <c r="D80" s="8">
        <v>1</v>
      </c>
      <c r="E80" s="10">
        <v>8500</v>
      </c>
      <c r="F80" s="10">
        <f t="shared" si="3"/>
        <v>8500</v>
      </c>
      <c r="G80" s="158" t="s">
        <v>429</v>
      </c>
    </row>
    <row r="81" spans="1:7" ht="31.5" x14ac:dyDescent="0.2">
      <c r="A81" s="6">
        <v>56</v>
      </c>
      <c r="B81" s="7" t="s">
        <v>94</v>
      </c>
      <c r="C81" s="8" t="s">
        <v>3</v>
      </c>
      <c r="D81" s="8">
        <v>1</v>
      </c>
      <c r="E81" s="10">
        <v>320</v>
      </c>
      <c r="F81" s="10">
        <f t="shared" si="3"/>
        <v>320</v>
      </c>
      <c r="G81" s="158" t="s">
        <v>429</v>
      </c>
    </row>
    <row r="82" spans="1:7" ht="47.25" x14ac:dyDescent="0.2">
      <c r="A82" s="6">
        <v>57</v>
      </c>
      <c r="B82" s="7" t="s">
        <v>99</v>
      </c>
      <c r="C82" s="8" t="s">
        <v>3</v>
      </c>
      <c r="D82" s="8">
        <v>1</v>
      </c>
      <c r="E82" s="10">
        <v>750</v>
      </c>
      <c r="F82" s="10">
        <f t="shared" si="3"/>
        <v>750</v>
      </c>
      <c r="G82" s="158" t="s">
        <v>429</v>
      </c>
    </row>
    <row r="83" spans="1:7" ht="47.25" x14ac:dyDescent="0.2">
      <c r="A83" s="6">
        <v>58</v>
      </c>
      <c r="B83" s="7" t="s">
        <v>100</v>
      </c>
      <c r="C83" s="8" t="s">
        <v>3</v>
      </c>
      <c r="D83" s="8">
        <v>1</v>
      </c>
      <c r="E83" s="10">
        <v>950</v>
      </c>
      <c r="F83" s="10">
        <f t="shared" si="3"/>
        <v>950</v>
      </c>
      <c r="G83" s="158" t="s">
        <v>429</v>
      </c>
    </row>
    <row r="84" spans="1:7" ht="31.5" x14ac:dyDescent="0.2">
      <c r="A84" s="6">
        <v>59</v>
      </c>
      <c r="B84" s="7" t="s">
        <v>95</v>
      </c>
      <c r="C84" s="8" t="s">
        <v>3</v>
      </c>
      <c r="D84" s="8">
        <v>1</v>
      </c>
      <c r="E84" s="10" t="s">
        <v>96</v>
      </c>
      <c r="F84" s="10" t="s">
        <v>96</v>
      </c>
      <c r="G84" s="158" t="s">
        <v>429</v>
      </c>
    </row>
    <row r="85" spans="1:7" ht="63" x14ac:dyDescent="0.2">
      <c r="A85" s="6">
        <v>60</v>
      </c>
      <c r="B85" s="7" t="s">
        <v>103</v>
      </c>
      <c r="C85" s="8" t="s">
        <v>3</v>
      </c>
      <c r="D85" s="8">
        <v>1</v>
      </c>
      <c r="E85" s="10">
        <v>3150</v>
      </c>
      <c r="F85" s="10">
        <f t="shared" si="3"/>
        <v>3150</v>
      </c>
      <c r="G85" s="158"/>
    </row>
    <row r="86" spans="1:7" ht="63" x14ac:dyDescent="0.2">
      <c r="A86" s="6">
        <v>61</v>
      </c>
      <c r="B86" s="7" t="s">
        <v>102</v>
      </c>
      <c r="C86" s="8" t="s">
        <v>3</v>
      </c>
      <c r="D86" s="8">
        <v>1</v>
      </c>
      <c r="E86" s="10">
        <v>5200</v>
      </c>
      <c r="F86" s="10">
        <f t="shared" si="3"/>
        <v>5200</v>
      </c>
      <c r="G86" s="158"/>
    </row>
    <row r="87" spans="1:7" ht="63" x14ac:dyDescent="0.2">
      <c r="A87" s="6">
        <v>62</v>
      </c>
      <c r="B87" s="7" t="s">
        <v>101</v>
      </c>
      <c r="C87" s="8" t="s">
        <v>3</v>
      </c>
      <c r="D87" s="8">
        <v>1</v>
      </c>
      <c r="E87" s="10">
        <v>7550</v>
      </c>
      <c r="F87" s="10">
        <f t="shared" si="3"/>
        <v>7550</v>
      </c>
      <c r="G87" s="158"/>
    </row>
    <row r="88" spans="1:7" ht="15.75" x14ac:dyDescent="0.2">
      <c r="A88" s="6">
        <v>63</v>
      </c>
      <c r="B88" s="7" t="s">
        <v>104</v>
      </c>
      <c r="C88" s="8" t="s">
        <v>3</v>
      </c>
      <c r="D88" s="8">
        <v>1</v>
      </c>
      <c r="E88" s="10">
        <v>1600</v>
      </c>
      <c r="F88" s="10">
        <f t="shared" si="3"/>
        <v>1600</v>
      </c>
      <c r="G88" s="158"/>
    </row>
    <row r="89" spans="1:7" ht="15.75" x14ac:dyDescent="0.2">
      <c r="A89" s="6">
        <v>64</v>
      </c>
      <c r="B89" s="7" t="s">
        <v>108</v>
      </c>
      <c r="C89" s="8" t="s">
        <v>3</v>
      </c>
      <c r="D89" s="8">
        <v>1</v>
      </c>
      <c r="E89" s="10"/>
      <c r="F89" s="10">
        <f t="shared" si="3"/>
        <v>0</v>
      </c>
      <c r="G89" s="158"/>
    </row>
    <row r="90" spans="1:7" ht="15.75" x14ac:dyDescent="0.2">
      <c r="A90" s="6">
        <v>65</v>
      </c>
      <c r="B90" s="7" t="s">
        <v>109</v>
      </c>
      <c r="C90" s="8" t="s">
        <v>3</v>
      </c>
      <c r="D90" s="8">
        <v>1</v>
      </c>
      <c r="E90" s="10"/>
      <c r="F90" s="10">
        <f t="shared" si="3"/>
        <v>0</v>
      </c>
      <c r="G90" s="158"/>
    </row>
    <row r="91" spans="1:7" ht="15.75" x14ac:dyDescent="0.2">
      <c r="A91" s="6">
        <v>66</v>
      </c>
      <c r="B91" s="13" t="s">
        <v>97</v>
      </c>
      <c r="C91" s="8" t="s">
        <v>3</v>
      </c>
      <c r="D91" s="8">
        <v>1</v>
      </c>
      <c r="E91" s="10" t="s">
        <v>96</v>
      </c>
      <c r="F91" s="10" t="s">
        <v>96</v>
      </c>
      <c r="G91" s="158"/>
    </row>
    <row r="92" spans="1:7" ht="18.75" x14ac:dyDescent="0.2">
      <c r="A92" s="42" t="s">
        <v>50</v>
      </c>
      <c r="B92" s="156" t="s">
        <v>105</v>
      </c>
      <c r="C92" s="43"/>
      <c r="D92" s="43"/>
      <c r="E92" s="44"/>
      <c r="F92" s="44">
        <f>SUM(F71:F91)</f>
        <v>54155</v>
      </c>
      <c r="G92" s="161"/>
    </row>
    <row r="93" spans="1:7" ht="20.25" x14ac:dyDescent="0.2">
      <c r="A93" s="54"/>
      <c r="B93" s="195" t="s">
        <v>107</v>
      </c>
      <c r="C93" s="189"/>
      <c r="D93" s="189"/>
      <c r="E93" s="196"/>
      <c r="F93" s="159"/>
      <c r="G93" s="162"/>
    </row>
    <row r="94" spans="1:7" ht="18.75" x14ac:dyDescent="0.3">
      <c r="A94" s="59" t="s">
        <v>74</v>
      </c>
      <c r="B94" s="194" t="s">
        <v>106</v>
      </c>
      <c r="C94" s="184"/>
      <c r="D94" s="184"/>
      <c r="E94" s="185"/>
      <c r="F94" s="60">
        <f>F92-(F93*F92)</f>
        <v>54155</v>
      </c>
      <c r="G94" s="163"/>
    </row>
    <row r="95" spans="1:7" ht="15.75" x14ac:dyDescent="0.2">
      <c r="A95" s="32"/>
      <c r="B95" s="55"/>
      <c r="C95" s="34"/>
      <c r="D95" s="34"/>
      <c r="E95" s="35"/>
      <c r="F95" s="35"/>
      <c r="G95" s="169"/>
    </row>
    <row r="96" spans="1:7" ht="18.75" x14ac:dyDescent="0.2">
      <c r="A96" s="79" t="s">
        <v>51</v>
      </c>
      <c r="B96" s="80" t="s">
        <v>115</v>
      </c>
      <c r="C96" s="81"/>
      <c r="D96" s="81"/>
      <c r="E96" s="82"/>
      <c r="F96" s="83"/>
      <c r="G96" s="170"/>
    </row>
    <row r="97" spans="1:7" ht="47.25" x14ac:dyDescent="0.2">
      <c r="A97" s="6"/>
      <c r="B97" s="13" t="s">
        <v>116</v>
      </c>
      <c r="C97" s="8"/>
      <c r="D97" s="8"/>
      <c r="E97" s="10"/>
      <c r="F97" s="10"/>
      <c r="G97" s="158"/>
    </row>
    <row r="98" spans="1:7" ht="47.25" x14ac:dyDescent="0.2">
      <c r="A98" s="6"/>
      <c r="B98" s="13" t="s">
        <v>117</v>
      </c>
      <c r="C98" s="8"/>
      <c r="D98" s="8"/>
      <c r="E98" s="10"/>
      <c r="F98" s="10"/>
      <c r="G98" s="158"/>
    </row>
    <row r="99" spans="1:7" ht="47.25" x14ac:dyDescent="0.2">
      <c r="A99" s="6"/>
      <c r="B99" s="13" t="s">
        <v>84</v>
      </c>
      <c r="C99" s="8"/>
      <c r="D99" s="8"/>
      <c r="E99" s="10"/>
      <c r="F99" s="10"/>
      <c r="G99" s="158"/>
    </row>
    <row r="100" spans="1:7" ht="15.75" x14ac:dyDescent="0.2">
      <c r="A100" s="6">
        <v>67</v>
      </c>
      <c r="B100" s="7" t="s">
        <v>396</v>
      </c>
      <c r="C100" s="8" t="s">
        <v>3</v>
      </c>
      <c r="D100" s="8">
        <v>1</v>
      </c>
      <c r="E100" s="10">
        <v>700</v>
      </c>
      <c r="F100" s="10">
        <f t="shared" ref="F100:F132" si="4">E100*D100</f>
        <v>700</v>
      </c>
      <c r="G100" s="158"/>
    </row>
    <row r="101" spans="1:7" ht="15.75" x14ac:dyDescent="0.2">
      <c r="A101" s="6">
        <v>68</v>
      </c>
      <c r="B101" s="7" t="s">
        <v>397</v>
      </c>
      <c r="C101" s="8" t="s">
        <v>3</v>
      </c>
      <c r="D101" s="8">
        <v>1</v>
      </c>
      <c r="E101" s="10">
        <v>900</v>
      </c>
      <c r="F101" s="10">
        <f t="shared" si="4"/>
        <v>900</v>
      </c>
      <c r="G101" s="158"/>
    </row>
    <row r="102" spans="1:7" ht="31.5" x14ac:dyDescent="0.2">
      <c r="A102" s="6">
        <v>69</v>
      </c>
      <c r="B102" s="78" t="s">
        <v>398</v>
      </c>
      <c r="C102" s="8" t="s">
        <v>3</v>
      </c>
      <c r="D102" s="8">
        <v>1</v>
      </c>
      <c r="E102" s="10">
        <v>1200</v>
      </c>
      <c r="F102" s="10">
        <f t="shared" si="4"/>
        <v>1200</v>
      </c>
      <c r="G102" s="158"/>
    </row>
    <row r="103" spans="1:7" ht="31.5" x14ac:dyDescent="0.2">
      <c r="A103" s="6">
        <v>70</v>
      </c>
      <c r="B103" s="78" t="s">
        <v>401</v>
      </c>
      <c r="C103" s="8" t="s">
        <v>3</v>
      </c>
      <c r="D103" s="8">
        <v>1</v>
      </c>
      <c r="E103" s="10">
        <v>1600</v>
      </c>
      <c r="F103" s="10">
        <f t="shared" si="4"/>
        <v>1600</v>
      </c>
      <c r="G103" s="158"/>
    </row>
    <row r="104" spans="1:7" ht="31.5" x14ac:dyDescent="0.2">
      <c r="A104" s="6">
        <v>71</v>
      </c>
      <c r="B104" s="7" t="s">
        <v>399</v>
      </c>
      <c r="C104" s="8" t="s">
        <v>4</v>
      </c>
      <c r="D104" s="8">
        <v>1</v>
      </c>
      <c r="E104" s="10">
        <v>3000</v>
      </c>
      <c r="F104" s="10">
        <f t="shared" si="4"/>
        <v>3000</v>
      </c>
      <c r="G104" s="158"/>
    </row>
    <row r="105" spans="1:7" ht="31.5" x14ac:dyDescent="0.2">
      <c r="A105" s="6">
        <v>72</v>
      </c>
      <c r="B105" s="7" t="s">
        <v>400</v>
      </c>
      <c r="C105" s="8" t="s">
        <v>4</v>
      </c>
      <c r="D105" s="8">
        <v>1</v>
      </c>
      <c r="E105" s="10">
        <v>3800</v>
      </c>
      <c r="F105" s="10">
        <f t="shared" si="4"/>
        <v>3800</v>
      </c>
      <c r="G105" s="158"/>
    </row>
    <row r="106" spans="1:7" ht="15.75" x14ac:dyDescent="0.2">
      <c r="A106" s="6">
        <v>73</v>
      </c>
      <c r="B106" s="7" t="s">
        <v>118</v>
      </c>
      <c r="C106" s="8" t="s">
        <v>4</v>
      </c>
      <c r="D106" s="8">
        <v>1</v>
      </c>
      <c r="E106" s="10">
        <v>1800</v>
      </c>
      <c r="F106" s="10">
        <f t="shared" si="4"/>
        <v>1800</v>
      </c>
      <c r="G106" s="158"/>
    </row>
    <row r="107" spans="1:7" ht="15.75" x14ac:dyDescent="0.2">
      <c r="A107" s="6">
        <v>74</v>
      </c>
      <c r="B107" s="7" t="s">
        <v>122</v>
      </c>
      <c r="C107" s="8" t="s">
        <v>4</v>
      </c>
      <c r="D107" s="8">
        <v>1</v>
      </c>
      <c r="E107" s="10">
        <v>3200</v>
      </c>
      <c r="F107" s="10">
        <f t="shared" si="4"/>
        <v>3200</v>
      </c>
      <c r="G107" s="158"/>
    </row>
    <row r="108" spans="1:7" ht="15.75" x14ac:dyDescent="0.2">
      <c r="A108" s="6">
        <v>75</v>
      </c>
      <c r="B108" s="7" t="s">
        <v>119</v>
      </c>
      <c r="C108" s="8" t="s">
        <v>4</v>
      </c>
      <c r="D108" s="8">
        <v>1</v>
      </c>
      <c r="E108" s="10">
        <v>350</v>
      </c>
      <c r="F108" s="10">
        <f t="shared" si="4"/>
        <v>350</v>
      </c>
      <c r="G108" s="158"/>
    </row>
    <row r="109" spans="1:7" ht="31.5" x14ac:dyDescent="0.2">
      <c r="A109" s="6">
        <v>76</v>
      </c>
      <c r="B109" s="7" t="s">
        <v>125</v>
      </c>
      <c r="C109" s="8" t="s">
        <v>4</v>
      </c>
      <c r="D109" s="8">
        <v>1</v>
      </c>
      <c r="E109" s="10">
        <v>550</v>
      </c>
      <c r="F109" s="10">
        <f>E109*D109</f>
        <v>550</v>
      </c>
      <c r="G109" s="158"/>
    </row>
    <row r="110" spans="1:7" ht="15.75" x14ac:dyDescent="0.2">
      <c r="A110" s="6">
        <v>77</v>
      </c>
      <c r="B110" s="7" t="s">
        <v>120</v>
      </c>
      <c r="C110" s="8" t="s">
        <v>4</v>
      </c>
      <c r="D110" s="8">
        <v>1</v>
      </c>
      <c r="E110" s="10">
        <v>550</v>
      </c>
      <c r="F110" s="10">
        <f t="shared" si="4"/>
        <v>550</v>
      </c>
      <c r="G110" s="158"/>
    </row>
    <row r="111" spans="1:7" ht="15.75" x14ac:dyDescent="0.2">
      <c r="A111" s="6">
        <v>78</v>
      </c>
      <c r="B111" s="7" t="s">
        <v>121</v>
      </c>
      <c r="C111" s="8" t="s">
        <v>4</v>
      </c>
      <c r="D111" s="8">
        <v>1</v>
      </c>
      <c r="E111" s="10">
        <v>2500</v>
      </c>
      <c r="F111" s="10">
        <f t="shared" si="4"/>
        <v>2500</v>
      </c>
      <c r="G111" s="158"/>
    </row>
    <row r="112" spans="1:7" ht="31.5" x14ac:dyDescent="0.2">
      <c r="A112" s="6">
        <v>79</v>
      </c>
      <c r="B112" s="7" t="s">
        <v>124</v>
      </c>
      <c r="C112" s="8" t="s">
        <v>3</v>
      </c>
      <c r="D112" s="8">
        <v>1</v>
      </c>
      <c r="E112" s="10">
        <v>20000</v>
      </c>
      <c r="F112" s="10">
        <f>E112*D112</f>
        <v>20000</v>
      </c>
      <c r="G112" s="158"/>
    </row>
    <row r="113" spans="1:7" ht="15.75" x14ac:dyDescent="0.2">
      <c r="A113" s="6">
        <v>80</v>
      </c>
      <c r="B113" s="7" t="s">
        <v>123</v>
      </c>
      <c r="C113" s="8" t="s">
        <v>3</v>
      </c>
      <c r="D113" s="8">
        <v>1</v>
      </c>
      <c r="E113" s="10">
        <v>3000</v>
      </c>
      <c r="F113" s="10">
        <f>E113*D113</f>
        <v>3000</v>
      </c>
      <c r="G113" s="158"/>
    </row>
    <row r="114" spans="1:7" ht="15.75" x14ac:dyDescent="0.2">
      <c r="A114" s="6">
        <v>81</v>
      </c>
      <c r="B114" s="7" t="s">
        <v>126</v>
      </c>
      <c r="C114" s="8" t="s">
        <v>4</v>
      </c>
      <c r="D114" s="8">
        <v>1</v>
      </c>
      <c r="E114" s="10">
        <v>500</v>
      </c>
      <c r="F114" s="10">
        <f>E114*D114</f>
        <v>500</v>
      </c>
      <c r="G114" s="158"/>
    </row>
    <row r="115" spans="1:7" ht="15.75" x14ac:dyDescent="0.2">
      <c r="A115" s="6">
        <v>82</v>
      </c>
      <c r="B115" s="7" t="s">
        <v>110</v>
      </c>
      <c r="C115" s="8" t="s">
        <v>4</v>
      </c>
      <c r="D115" s="8">
        <v>1</v>
      </c>
      <c r="E115" s="10">
        <v>750</v>
      </c>
      <c r="F115" s="10">
        <f>E115*D115</f>
        <v>750</v>
      </c>
      <c r="G115" s="158"/>
    </row>
    <row r="116" spans="1:7" ht="15.75" x14ac:dyDescent="0.2">
      <c r="A116" s="6">
        <v>83</v>
      </c>
      <c r="B116" s="7" t="s">
        <v>127</v>
      </c>
      <c r="C116" s="8" t="s">
        <v>4</v>
      </c>
      <c r="D116" s="8">
        <v>1</v>
      </c>
      <c r="E116" s="10">
        <v>950</v>
      </c>
      <c r="F116" s="10">
        <f t="shared" si="4"/>
        <v>950</v>
      </c>
      <c r="G116" s="158"/>
    </row>
    <row r="117" spans="1:7" ht="15.75" x14ac:dyDescent="0.2">
      <c r="A117" s="6">
        <v>84</v>
      </c>
      <c r="B117" s="7" t="s">
        <v>111</v>
      </c>
      <c r="C117" s="8" t="s">
        <v>4</v>
      </c>
      <c r="D117" s="8">
        <v>1</v>
      </c>
      <c r="E117" s="10">
        <v>400</v>
      </c>
      <c r="F117" s="10">
        <f t="shared" si="4"/>
        <v>400</v>
      </c>
      <c r="G117" s="158"/>
    </row>
    <row r="118" spans="1:7" ht="31.5" x14ac:dyDescent="0.2">
      <c r="A118" s="6">
        <v>85</v>
      </c>
      <c r="B118" s="7" t="s">
        <v>128</v>
      </c>
      <c r="C118" s="8" t="s">
        <v>4</v>
      </c>
      <c r="D118" s="8">
        <v>1</v>
      </c>
      <c r="E118" s="10">
        <v>2000</v>
      </c>
      <c r="F118" s="10">
        <f>E118*D118</f>
        <v>2000</v>
      </c>
      <c r="G118" s="158"/>
    </row>
    <row r="119" spans="1:7" ht="15.75" x14ac:dyDescent="0.2">
      <c r="A119" s="6">
        <v>86</v>
      </c>
      <c r="B119" s="7" t="s">
        <v>112</v>
      </c>
      <c r="C119" s="8" t="s">
        <v>4</v>
      </c>
      <c r="D119" s="8">
        <v>1</v>
      </c>
      <c r="E119" s="10">
        <v>350</v>
      </c>
      <c r="F119" s="10">
        <f t="shared" si="4"/>
        <v>350</v>
      </c>
      <c r="G119" s="158"/>
    </row>
    <row r="120" spans="1:7" ht="15.75" x14ac:dyDescent="0.2">
      <c r="A120" s="6">
        <v>87</v>
      </c>
      <c r="B120" s="7" t="s">
        <v>428</v>
      </c>
      <c r="C120" s="8" t="s">
        <v>4</v>
      </c>
      <c r="D120" s="8">
        <v>1</v>
      </c>
      <c r="E120" s="10">
        <v>350</v>
      </c>
      <c r="F120" s="10">
        <f t="shared" si="4"/>
        <v>350</v>
      </c>
      <c r="G120" s="158"/>
    </row>
    <row r="121" spans="1:7" ht="15.75" x14ac:dyDescent="0.2">
      <c r="A121" s="6">
        <v>88</v>
      </c>
      <c r="B121" s="7" t="s">
        <v>129</v>
      </c>
      <c r="C121" s="8" t="s">
        <v>4</v>
      </c>
      <c r="D121" s="8">
        <v>1</v>
      </c>
      <c r="E121" s="10">
        <v>300</v>
      </c>
      <c r="F121" s="10">
        <f t="shared" si="4"/>
        <v>300</v>
      </c>
      <c r="G121" s="158"/>
    </row>
    <row r="122" spans="1:7" ht="15.75" x14ac:dyDescent="0.2">
      <c r="A122" s="6">
        <v>89</v>
      </c>
      <c r="B122" s="7" t="s">
        <v>130</v>
      </c>
      <c r="C122" s="8" t="s">
        <v>4</v>
      </c>
      <c r="D122" s="8">
        <v>1</v>
      </c>
      <c r="E122" s="10">
        <v>450</v>
      </c>
      <c r="F122" s="10">
        <f t="shared" si="4"/>
        <v>450</v>
      </c>
      <c r="G122" s="158"/>
    </row>
    <row r="123" spans="1:7" ht="15.75" x14ac:dyDescent="0.2">
      <c r="A123" s="6">
        <v>90</v>
      </c>
      <c r="B123" s="7" t="s">
        <v>131</v>
      </c>
      <c r="C123" s="8" t="s">
        <v>4</v>
      </c>
      <c r="D123" s="8">
        <v>1</v>
      </c>
      <c r="E123" s="10">
        <v>650</v>
      </c>
      <c r="F123" s="10">
        <f t="shared" si="4"/>
        <v>650</v>
      </c>
      <c r="G123" s="158"/>
    </row>
    <row r="124" spans="1:7" ht="15.75" x14ac:dyDescent="0.2">
      <c r="A124" s="6">
        <v>91</v>
      </c>
      <c r="B124" s="7" t="s">
        <v>424</v>
      </c>
      <c r="C124" s="8" t="s">
        <v>4</v>
      </c>
      <c r="D124" s="8">
        <v>1</v>
      </c>
      <c r="E124" s="10">
        <v>120</v>
      </c>
      <c r="F124" s="10">
        <f t="shared" si="4"/>
        <v>120</v>
      </c>
      <c r="G124" s="158"/>
    </row>
    <row r="125" spans="1:7" ht="15.75" x14ac:dyDescent="0.2">
      <c r="A125" s="6">
        <v>92</v>
      </c>
      <c r="B125" s="7" t="s">
        <v>425</v>
      </c>
      <c r="C125" s="8" t="s">
        <v>4</v>
      </c>
      <c r="D125" s="8">
        <v>1</v>
      </c>
      <c r="E125" s="10">
        <v>150</v>
      </c>
      <c r="F125" s="10">
        <f t="shared" si="4"/>
        <v>150</v>
      </c>
      <c r="G125" s="158"/>
    </row>
    <row r="126" spans="1:7" ht="15.75" x14ac:dyDescent="0.2">
      <c r="A126" s="6">
        <v>93</v>
      </c>
      <c r="B126" s="7" t="s">
        <v>426</v>
      </c>
      <c r="C126" s="8" t="s">
        <v>4</v>
      </c>
      <c r="D126" s="8">
        <v>1</v>
      </c>
      <c r="E126" s="10">
        <v>180</v>
      </c>
      <c r="F126" s="10">
        <f t="shared" si="4"/>
        <v>180</v>
      </c>
      <c r="G126" s="158"/>
    </row>
    <row r="127" spans="1:7" ht="15.75" x14ac:dyDescent="0.2">
      <c r="A127" s="6">
        <v>94</v>
      </c>
      <c r="B127" s="7" t="s">
        <v>427</v>
      </c>
      <c r="C127" s="8" t="s">
        <v>4</v>
      </c>
      <c r="D127" s="8">
        <v>1</v>
      </c>
      <c r="E127" s="10">
        <v>250</v>
      </c>
      <c r="F127" s="10">
        <f t="shared" si="4"/>
        <v>250</v>
      </c>
      <c r="G127" s="158"/>
    </row>
    <row r="128" spans="1:7" ht="15.75" x14ac:dyDescent="0.2">
      <c r="A128" s="6">
        <v>95</v>
      </c>
      <c r="B128" s="7" t="s">
        <v>132</v>
      </c>
      <c r="C128" s="8" t="s">
        <v>4</v>
      </c>
      <c r="D128" s="8">
        <v>1</v>
      </c>
      <c r="E128" s="10">
        <v>280</v>
      </c>
      <c r="F128" s="10">
        <f t="shared" si="4"/>
        <v>280</v>
      </c>
      <c r="G128" s="158"/>
    </row>
    <row r="129" spans="1:7" ht="15.75" x14ac:dyDescent="0.2">
      <c r="A129" s="6">
        <v>96</v>
      </c>
      <c r="B129" s="7" t="s">
        <v>133</v>
      </c>
      <c r="C129" s="8" t="s">
        <v>4</v>
      </c>
      <c r="D129" s="8">
        <v>1</v>
      </c>
      <c r="E129" s="10">
        <v>320</v>
      </c>
      <c r="F129" s="10">
        <f t="shared" si="4"/>
        <v>320</v>
      </c>
      <c r="G129" s="158"/>
    </row>
    <row r="130" spans="1:7" ht="15.75" x14ac:dyDescent="0.2">
      <c r="A130" s="6">
        <v>97</v>
      </c>
      <c r="B130" s="7" t="s">
        <v>134</v>
      </c>
      <c r="C130" s="8" t="s">
        <v>4</v>
      </c>
      <c r="D130" s="8">
        <v>1</v>
      </c>
      <c r="E130" s="10">
        <v>420</v>
      </c>
      <c r="F130" s="10">
        <f t="shared" si="4"/>
        <v>420</v>
      </c>
      <c r="G130" s="158"/>
    </row>
    <row r="131" spans="1:7" ht="15.75" x14ac:dyDescent="0.2">
      <c r="A131" s="6">
        <v>98</v>
      </c>
      <c r="B131" s="7" t="s">
        <v>135</v>
      </c>
      <c r="C131" s="8" t="s">
        <v>4</v>
      </c>
      <c r="D131" s="8">
        <v>1</v>
      </c>
      <c r="E131" s="10">
        <v>320</v>
      </c>
      <c r="F131" s="10">
        <f t="shared" si="4"/>
        <v>320</v>
      </c>
      <c r="G131" s="158"/>
    </row>
    <row r="132" spans="1:7" ht="15.75" x14ac:dyDescent="0.2">
      <c r="A132" s="6">
        <v>99</v>
      </c>
      <c r="B132" s="7" t="s">
        <v>136</v>
      </c>
      <c r="C132" s="8" t="s">
        <v>4</v>
      </c>
      <c r="D132" s="8">
        <v>1</v>
      </c>
      <c r="E132" s="10">
        <v>220</v>
      </c>
      <c r="F132" s="10">
        <f t="shared" si="4"/>
        <v>220</v>
      </c>
      <c r="G132" s="158"/>
    </row>
    <row r="133" spans="1:7" ht="15.75" x14ac:dyDescent="0.2">
      <c r="A133" s="6">
        <v>100</v>
      </c>
      <c r="B133" s="7" t="s">
        <v>113</v>
      </c>
      <c r="C133" s="8" t="s">
        <v>3</v>
      </c>
      <c r="D133" s="8">
        <v>1</v>
      </c>
      <c r="E133" s="10" t="s">
        <v>96</v>
      </c>
      <c r="F133" s="10" t="s">
        <v>96</v>
      </c>
      <c r="G133" s="158"/>
    </row>
    <row r="134" spans="1:7" ht="15.75" x14ac:dyDescent="0.2">
      <c r="A134" s="6">
        <v>101</v>
      </c>
      <c r="B134" s="13" t="s">
        <v>97</v>
      </c>
      <c r="C134" s="8" t="s">
        <v>3</v>
      </c>
      <c r="D134" s="8">
        <v>1</v>
      </c>
      <c r="E134" s="10" t="s">
        <v>96</v>
      </c>
      <c r="F134" s="10" t="s">
        <v>96</v>
      </c>
      <c r="G134" s="158"/>
    </row>
    <row r="135" spans="1:7" ht="18.75" x14ac:dyDescent="0.2">
      <c r="A135" s="42" t="s">
        <v>51</v>
      </c>
      <c r="B135" s="156" t="s">
        <v>114</v>
      </c>
      <c r="C135" s="43"/>
      <c r="D135" s="43"/>
      <c r="E135" s="44"/>
      <c r="F135" s="44">
        <f>SUM(F100:F134)</f>
        <v>52110</v>
      </c>
      <c r="G135" s="161"/>
    </row>
    <row r="136" spans="1:7" ht="20.25" x14ac:dyDescent="0.2">
      <c r="A136" s="84"/>
      <c r="B136" s="198" t="s">
        <v>107</v>
      </c>
      <c r="C136" s="187"/>
      <c r="D136" s="187"/>
      <c r="E136" s="187"/>
      <c r="F136" s="159"/>
      <c r="G136" s="171"/>
    </row>
    <row r="137" spans="1:7" ht="18.75" x14ac:dyDescent="0.3">
      <c r="A137" s="86" t="s">
        <v>181</v>
      </c>
      <c r="B137" s="197" t="s">
        <v>137</v>
      </c>
      <c r="C137" s="187"/>
      <c r="D137" s="187"/>
      <c r="E137" s="187"/>
      <c r="F137" s="60">
        <f>F135-(F136*F135)</f>
        <v>52110</v>
      </c>
      <c r="G137" s="172"/>
    </row>
    <row r="138" spans="1:7" ht="15.75" x14ac:dyDescent="0.2">
      <c r="A138" s="32"/>
      <c r="B138" s="55"/>
      <c r="C138" s="34"/>
      <c r="D138" s="34"/>
      <c r="E138" s="35"/>
      <c r="F138" s="35"/>
      <c r="G138" s="169"/>
    </row>
    <row r="139" spans="1:7" ht="18.75" x14ac:dyDescent="0.2">
      <c r="A139" s="79" t="s">
        <v>64</v>
      </c>
      <c r="B139" s="80" t="s">
        <v>144</v>
      </c>
      <c r="C139" s="81"/>
      <c r="D139" s="81"/>
      <c r="E139" s="82"/>
      <c r="F139" s="83"/>
      <c r="G139" s="170"/>
    </row>
    <row r="140" spans="1:7" ht="15.75" x14ac:dyDescent="0.2">
      <c r="A140" s="6"/>
      <c r="B140" s="13" t="s">
        <v>432</v>
      </c>
      <c r="C140" s="8"/>
      <c r="D140" s="8"/>
      <c r="E140" s="10"/>
      <c r="F140" s="10"/>
      <c r="G140" s="158"/>
    </row>
    <row r="141" spans="1:7" ht="15.75" x14ac:dyDescent="0.2">
      <c r="A141" s="6">
        <v>102</v>
      </c>
      <c r="B141" s="87" t="s">
        <v>145</v>
      </c>
      <c r="C141" s="8" t="s">
        <v>4</v>
      </c>
      <c r="D141" s="10">
        <v>1</v>
      </c>
      <c r="E141" s="10">
        <v>450</v>
      </c>
      <c r="F141" s="10">
        <f>E141*D141</f>
        <v>450</v>
      </c>
      <c r="G141" s="158"/>
    </row>
    <row r="142" spans="1:7" ht="31.5" x14ac:dyDescent="0.2">
      <c r="A142" s="6">
        <v>103</v>
      </c>
      <c r="B142" s="87" t="s">
        <v>146</v>
      </c>
      <c r="C142" s="8" t="s">
        <v>4</v>
      </c>
      <c r="D142" s="10">
        <v>1</v>
      </c>
      <c r="E142" s="10">
        <v>750</v>
      </c>
      <c r="F142" s="10">
        <f t="shared" ref="F142:F186" si="5">E142*D142</f>
        <v>750</v>
      </c>
      <c r="G142" s="158"/>
    </row>
    <row r="143" spans="1:7" ht="15.75" x14ac:dyDescent="0.2">
      <c r="A143" s="6">
        <v>104</v>
      </c>
      <c r="B143" s="87" t="s">
        <v>147</v>
      </c>
      <c r="C143" s="8" t="s">
        <v>4</v>
      </c>
      <c r="D143" s="10">
        <v>1</v>
      </c>
      <c r="E143" s="10">
        <v>600</v>
      </c>
      <c r="F143" s="10">
        <f t="shared" si="5"/>
        <v>600</v>
      </c>
      <c r="G143" s="158"/>
    </row>
    <row r="144" spans="1:7" ht="31.5" x14ac:dyDescent="0.2">
      <c r="A144" s="6">
        <v>105</v>
      </c>
      <c r="B144" s="87" t="s">
        <v>148</v>
      </c>
      <c r="C144" s="8" t="s">
        <v>4</v>
      </c>
      <c r="D144" s="10">
        <v>1</v>
      </c>
      <c r="E144" s="10">
        <v>900</v>
      </c>
      <c r="F144" s="10">
        <f t="shared" si="5"/>
        <v>900</v>
      </c>
      <c r="G144" s="158"/>
    </row>
    <row r="145" spans="1:7" ht="15.75" x14ac:dyDescent="0.2">
      <c r="A145" s="6">
        <v>106</v>
      </c>
      <c r="B145" s="87" t="s">
        <v>149</v>
      </c>
      <c r="C145" s="8" t="s">
        <v>4</v>
      </c>
      <c r="D145" s="10">
        <v>1</v>
      </c>
      <c r="E145" s="10">
        <v>250</v>
      </c>
      <c r="F145" s="10">
        <f t="shared" si="5"/>
        <v>250</v>
      </c>
      <c r="G145" s="158"/>
    </row>
    <row r="146" spans="1:7" ht="15.75" x14ac:dyDescent="0.2">
      <c r="A146" s="6">
        <v>107</v>
      </c>
      <c r="B146" s="87" t="s">
        <v>150</v>
      </c>
      <c r="C146" s="8" t="s">
        <v>4</v>
      </c>
      <c r="D146" s="10">
        <v>1</v>
      </c>
      <c r="E146" s="10">
        <v>450</v>
      </c>
      <c r="F146" s="10">
        <f t="shared" si="5"/>
        <v>450</v>
      </c>
      <c r="G146" s="158"/>
    </row>
    <row r="147" spans="1:7" ht="15.75" x14ac:dyDescent="0.2">
      <c r="A147" s="6">
        <v>108</v>
      </c>
      <c r="B147" s="88" t="s">
        <v>151</v>
      </c>
      <c r="C147" s="8" t="s">
        <v>4</v>
      </c>
      <c r="D147" s="10">
        <v>1</v>
      </c>
      <c r="E147" s="10">
        <v>600</v>
      </c>
      <c r="F147" s="10">
        <f t="shared" si="5"/>
        <v>600</v>
      </c>
      <c r="G147" s="158"/>
    </row>
    <row r="148" spans="1:7" ht="15.75" x14ac:dyDescent="0.2">
      <c r="A148" s="6">
        <v>109</v>
      </c>
      <c r="B148" s="88" t="s">
        <v>152</v>
      </c>
      <c r="C148" s="8" t="s">
        <v>4</v>
      </c>
      <c r="D148" s="10">
        <v>1</v>
      </c>
      <c r="E148" s="10">
        <v>500</v>
      </c>
      <c r="F148" s="10">
        <f t="shared" si="5"/>
        <v>500</v>
      </c>
      <c r="G148" s="158"/>
    </row>
    <row r="149" spans="1:7" ht="15.75" x14ac:dyDescent="0.2">
      <c r="A149" s="6">
        <v>110</v>
      </c>
      <c r="B149" s="88" t="s">
        <v>153</v>
      </c>
      <c r="C149" s="8" t="s">
        <v>4</v>
      </c>
      <c r="D149" s="10">
        <v>1</v>
      </c>
      <c r="E149" s="10">
        <v>470</v>
      </c>
      <c r="F149" s="10">
        <f t="shared" si="5"/>
        <v>470</v>
      </c>
      <c r="G149" s="158"/>
    </row>
    <row r="150" spans="1:7" ht="15.75" x14ac:dyDescent="0.2">
      <c r="A150" s="6">
        <v>111</v>
      </c>
      <c r="B150" s="88" t="s">
        <v>154</v>
      </c>
      <c r="C150" s="8" t="s">
        <v>4</v>
      </c>
      <c r="D150" s="10">
        <v>1</v>
      </c>
      <c r="E150" s="10">
        <v>800</v>
      </c>
      <c r="F150" s="10">
        <f t="shared" si="5"/>
        <v>800</v>
      </c>
      <c r="G150" s="158"/>
    </row>
    <row r="151" spans="1:7" ht="15.75" x14ac:dyDescent="0.2">
      <c r="A151" s="6">
        <v>112</v>
      </c>
      <c r="B151" s="88" t="s">
        <v>155</v>
      </c>
      <c r="C151" s="8" t="s">
        <v>3</v>
      </c>
      <c r="D151" s="10">
        <v>1</v>
      </c>
      <c r="E151" s="10">
        <v>500</v>
      </c>
      <c r="F151" s="10">
        <f t="shared" si="5"/>
        <v>500</v>
      </c>
      <c r="G151" s="158"/>
    </row>
    <row r="152" spans="1:7" ht="15.75" x14ac:dyDescent="0.2">
      <c r="A152" s="6">
        <v>113</v>
      </c>
      <c r="B152" s="88" t="s">
        <v>156</v>
      </c>
      <c r="C152" s="8" t="s">
        <v>3</v>
      </c>
      <c r="D152" s="10">
        <v>1</v>
      </c>
      <c r="E152" s="10">
        <v>550</v>
      </c>
      <c r="F152" s="10">
        <f t="shared" si="5"/>
        <v>550</v>
      </c>
      <c r="G152" s="158"/>
    </row>
    <row r="153" spans="1:7" ht="15.75" x14ac:dyDescent="0.2">
      <c r="A153" s="6">
        <v>114</v>
      </c>
      <c r="B153" s="88" t="s">
        <v>157</v>
      </c>
      <c r="C153" s="8" t="s">
        <v>3</v>
      </c>
      <c r="D153" s="10">
        <v>1</v>
      </c>
      <c r="E153" s="10">
        <v>570</v>
      </c>
      <c r="F153" s="10">
        <f t="shared" si="5"/>
        <v>570</v>
      </c>
      <c r="G153" s="158"/>
    </row>
    <row r="154" spans="1:7" ht="15.75" x14ac:dyDescent="0.2">
      <c r="A154" s="6">
        <v>115</v>
      </c>
      <c r="B154" s="88" t="s">
        <v>158</v>
      </c>
      <c r="C154" s="8" t="s">
        <v>3</v>
      </c>
      <c r="D154" s="10">
        <v>1</v>
      </c>
      <c r="E154" s="10">
        <v>800</v>
      </c>
      <c r="F154" s="10">
        <f t="shared" si="5"/>
        <v>800</v>
      </c>
      <c r="G154" s="158"/>
    </row>
    <row r="155" spans="1:7" ht="15.75" x14ac:dyDescent="0.2">
      <c r="A155" s="6">
        <v>116</v>
      </c>
      <c r="B155" s="88" t="s">
        <v>159</v>
      </c>
      <c r="C155" s="8" t="s">
        <v>3</v>
      </c>
      <c r="D155" s="10">
        <v>1</v>
      </c>
      <c r="E155" s="10">
        <v>1700</v>
      </c>
      <c r="F155" s="10">
        <f t="shared" si="5"/>
        <v>1700</v>
      </c>
      <c r="G155" s="158"/>
    </row>
    <row r="156" spans="1:7" ht="15.75" x14ac:dyDescent="0.2">
      <c r="A156" s="6">
        <v>117</v>
      </c>
      <c r="B156" s="88" t="s">
        <v>160</v>
      </c>
      <c r="C156" s="8" t="s">
        <v>3</v>
      </c>
      <c r="D156" s="10">
        <v>1</v>
      </c>
      <c r="E156" s="10">
        <v>2200</v>
      </c>
      <c r="F156" s="10">
        <f t="shared" si="5"/>
        <v>2200</v>
      </c>
      <c r="G156" s="158"/>
    </row>
    <row r="157" spans="1:7" ht="15.75" x14ac:dyDescent="0.2">
      <c r="A157" s="6">
        <v>118</v>
      </c>
      <c r="B157" s="88" t="s">
        <v>161</v>
      </c>
      <c r="C157" s="8" t="s">
        <v>3</v>
      </c>
      <c r="D157" s="10">
        <v>1</v>
      </c>
      <c r="E157" s="10">
        <v>2500</v>
      </c>
      <c r="F157" s="10">
        <f t="shared" si="5"/>
        <v>2500</v>
      </c>
      <c r="G157" s="158"/>
    </row>
    <row r="158" spans="1:7" ht="15.75" x14ac:dyDescent="0.2">
      <c r="A158" s="6">
        <v>119</v>
      </c>
      <c r="B158" s="88" t="s">
        <v>162</v>
      </c>
      <c r="C158" s="8" t="s">
        <v>3</v>
      </c>
      <c r="D158" s="10">
        <v>1</v>
      </c>
      <c r="E158" s="10">
        <v>2300</v>
      </c>
      <c r="F158" s="10">
        <f t="shared" si="5"/>
        <v>2300</v>
      </c>
      <c r="G158" s="158"/>
    </row>
    <row r="159" spans="1:7" ht="15.75" x14ac:dyDescent="0.2">
      <c r="A159" s="6">
        <v>120</v>
      </c>
      <c r="B159" s="88" t="s">
        <v>163</v>
      </c>
      <c r="C159" s="8" t="s">
        <v>4</v>
      </c>
      <c r="D159" s="10">
        <v>1</v>
      </c>
      <c r="E159" s="10">
        <v>140</v>
      </c>
      <c r="F159" s="10">
        <f t="shared" si="5"/>
        <v>140</v>
      </c>
      <c r="G159" s="158"/>
    </row>
    <row r="160" spans="1:7" ht="15.75" x14ac:dyDescent="0.2">
      <c r="A160" s="6">
        <v>121</v>
      </c>
      <c r="B160" s="88" t="s">
        <v>164</v>
      </c>
      <c r="C160" s="8" t="s">
        <v>4</v>
      </c>
      <c r="D160" s="10">
        <v>1</v>
      </c>
      <c r="E160" s="10">
        <v>170</v>
      </c>
      <c r="F160" s="10">
        <f t="shared" si="5"/>
        <v>170</v>
      </c>
      <c r="G160" s="158"/>
    </row>
    <row r="161" spans="1:7" ht="15.75" x14ac:dyDescent="0.2">
      <c r="A161" s="6">
        <v>122</v>
      </c>
      <c r="B161" s="88" t="s">
        <v>165</v>
      </c>
      <c r="C161" s="8" t="s">
        <v>4</v>
      </c>
      <c r="D161" s="10">
        <v>1</v>
      </c>
      <c r="E161" s="10">
        <v>670</v>
      </c>
      <c r="F161" s="10">
        <f t="shared" si="5"/>
        <v>670</v>
      </c>
      <c r="G161" s="158"/>
    </row>
    <row r="162" spans="1:7" ht="15.75" x14ac:dyDescent="0.2">
      <c r="A162" s="6">
        <v>123</v>
      </c>
      <c r="B162" s="88" t="s">
        <v>166</v>
      </c>
      <c r="C162" s="8" t="s">
        <v>4</v>
      </c>
      <c r="D162" s="10">
        <v>1</v>
      </c>
      <c r="E162" s="10">
        <v>900</v>
      </c>
      <c r="F162" s="10">
        <f t="shared" si="5"/>
        <v>900</v>
      </c>
      <c r="G162" s="158"/>
    </row>
    <row r="163" spans="1:7" ht="15.75" x14ac:dyDescent="0.2">
      <c r="A163" s="6">
        <v>124</v>
      </c>
      <c r="B163" s="88" t="s">
        <v>430</v>
      </c>
      <c r="C163" s="8" t="s">
        <v>4</v>
      </c>
      <c r="D163" s="10">
        <v>1</v>
      </c>
      <c r="E163" s="10">
        <v>280</v>
      </c>
      <c r="F163" s="10">
        <f t="shared" si="5"/>
        <v>280</v>
      </c>
      <c r="G163" s="158"/>
    </row>
    <row r="164" spans="1:7" ht="15.75" x14ac:dyDescent="0.2">
      <c r="A164" s="6">
        <v>125</v>
      </c>
      <c r="B164" s="88" t="s">
        <v>431</v>
      </c>
      <c r="C164" s="8" t="s">
        <v>4</v>
      </c>
      <c r="D164" s="10">
        <v>1</v>
      </c>
      <c r="E164" s="10">
        <v>600</v>
      </c>
      <c r="F164" s="10">
        <f t="shared" si="5"/>
        <v>600</v>
      </c>
      <c r="G164" s="158"/>
    </row>
    <row r="165" spans="1:7" ht="15.75" x14ac:dyDescent="0.2">
      <c r="A165" s="6">
        <v>126</v>
      </c>
      <c r="B165" s="88" t="s">
        <v>167</v>
      </c>
      <c r="C165" s="8" t="s">
        <v>4</v>
      </c>
      <c r="D165" s="10">
        <v>1</v>
      </c>
      <c r="E165" s="10">
        <v>570</v>
      </c>
      <c r="F165" s="10">
        <f t="shared" si="5"/>
        <v>570</v>
      </c>
      <c r="G165" s="158"/>
    </row>
    <row r="166" spans="1:7" ht="15.75" x14ac:dyDescent="0.2">
      <c r="A166" s="6">
        <v>127</v>
      </c>
      <c r="B166" s="88" t="s">
        <v>168</v>
      </c>
      <c r="C166" s="8" t="s">
        <v>4</v>
      </c>
      <c r="D166" s="10">
        <v>1</v>
      </c>
      <c r="E166" s="10">
        <v>300</v>
      </c>
      <c r="F166" s="10">
        <f t="shared" si="5"/>
        <v>300</v>
      </c>
      <c r="G166" s="158"/>
    </row>
    <row r="167" spans="1:7" ht="15.75" x14ac:dyDescent="0.2">
      <c r="A167" s="6">
        <v>128</v>
      </c>
      <c r="B167" s="88" t="s">
        <v>169</v>
      </c>
      <c r="C167" s="8" t="s">
        <v>4</v>
      </c>
      <c r="D167" s="10">
        <v>1</v>
      </c>
      <c r="E167" s="10">
        <v>1000</v>
      </c>
      <c r="F167" s="10">
        <f t="shared" si="5"/>
        <v>1000</v>
      </c>
      <c r="G167" s="158"/>
    </row>
    <row r="168" spans="1:7" ht="15.75" x14ac:dyDescent="0.2">
      <c r="A168" s="6">
        <v>129</v>
      </c>
      <c r="B168" s="88" t="s">
        <v>170</v>
      </c>
      <c r="C168" s="8" t="s">
        <v>4</v>
      </c>
      <c r="D168" s="10">
        <v>1</v>
      </c>
      <c r="E168" s="10">
        <v>2500</v>
      </c>
      <c r="F168" s="10">
        <f t="shared" si="5"/>
        <v>2500</v>
      </c>
      <c r="G168" s="158"/>
    </row>
    <row r="169" spans="1:7" ht="15.75" x14ac:dyDescent="0.2">
      <c r="A169" s="6">
        <v>130</v>
      </c>
      <c r="B169" s="88" t="s">
        <v>171</v>
      </c>
      <c r="C169" s="8" t="s">
        <v>4</v>
      </c>
      <c r="D169" s="10">
        <v>1</v>
      </c>
      <c r="E169" s="10">
        <v>3650</v>
      </c>
      <c r="F169" s="10">
        <f t="shared" si="5"/>
        <v>3650</v>
      </c>
      <c r="G169" s="158"/>
    </row>
    <row r="170" spans="1:7" ht="15.75" x14ac:dyDescent="0.2">
      <c r="A170" s="6">
        <v>131</v>
      </c>
      <c r="B170" s="88" t="s">
        <v>172</v>
      </c>
      <c r="C170" s="8" t="s">
        <v>4</v>
      </c>
      <c r="D170" s="10">
        <v>1</v>
      </c>
      <c r="E170" s="10">
        <v>4800</v>
      </c>
      <c r="F170" s="10">
        <f t="shared" si="5"/>
        <v>4800</v>
      </c>
      <c r="G170" s="158"/>
    </row>
    <row r="171" spans="1:7" ht="15.75" x14ac:dyDescent="0.2">
      <c r="A171" s="6">
        <v>132</v>
      </c>
      <c r="B171" s="88" t="s">
        <v>173</v>
      </c>
      <c r="C171" s="8" t="s">
        <v>4</v>
      </c>
      <c r="D171" s="10">
        <v>1</v>
      </c>
      <c r="E171" s="10">
        <v>5500</v>
      </c>
      <c r="F171" s="10">
        <f t="shared" si="5"/>
        <v>5500</v>
      </c>
      <c r="G171" s="158"/>
    </row>
    <row r="172" spans="1:7" ht="47.25" x14ac:dyDescent="0.2">
      <c r="A172" s="6">
        <v>133</v>
      </c>
      <c r="B172" s="88" t="s">
        <v>184</v>
      </c>
      <c r="C172" s="8" t="s">
        <v>3</v>
      </c>
      <c r="D172" s="10">
        <v>1</v>
      </c>
      <c r="E172" s="10">
        <v>2500</v>
      </c>
      <c r="F172" s="10">
        <f>E172*D172</f>
        <v>2500</v>
      </c>
      <c r="G172" s="158"/>
    </row>
    <row r="173" spans="1:7" ht="47.25" x14ac:dyDescent="0.2">
      <c r="A173" s="6">
        <v>134</v>
      </c>
      <c r="B173" s="88" t="s">
        <v>185</v>
      </c>
      <c r="C173" s="8" t="s">
        <v>3</v>
      </c>
      <c r="D173" s="10">
        <v>1</v>
      </c>
      <c r="E173" s="10">
        <v>3100</v>
      </c>
      <c r="F173" s="10">
        <f>E173*D173</f>
        <v>3100</v>
      </c>
      <c r="G173" s="158"/>
    </row>
    <row r="174" spans="1:7" ht="47.25" x14ac:dyDescent="0.2">
      <c r="A174" s="6">
        <v>135</v>
      </c>
      <c r="B174" s="88" t="s">
        <v>187</v>
      </c>
      <c r="C174" s="8" t="s">
        <v>3</v>
      </c>
      <c r="D174" s="10">
        <v>1</v>
      </c>
      <c r="E174" s="10">
        <v>3800</v>
      </c>
      <c r="F174" s="10">
        <f>E174*D174</f>
        <v>3800</v>
      </c>
      <c r="G174" s="158"/>
    </row>
    <row r="175" spans="1:7" ht="47.25" x14ac:dyDescent="0.2">
      <c r="A175" s="6">
        <v>136</v>
      </c>
      <c r="B175" s="88" t="s">
        <v>186</v>
      </c>
      <c r="C175" s="8" t="s">
        <v>3</v>
      </c>
      <c r="D175" s="10">
        <v>1</v>
      </c>
      <c r="E175" s="10">
        <v>4500</v>
      </c>
      <c r="F175" s="10">
        <f>E175*D175</f>
        <v>4500</v>
      </c>
      <c r="G175" s="158"/>
    </row>
    <row r="176" spans="1:7" ht="15.75" x14ac:dyDescent="0.2">
      <c r="A176" s="6">
        <v>137</v>
      </c>
      <c r="B176" s="88" t="s">
        <v>174</v>
      </c>
      <c r="C176" s="8" t="s">
        <v>4</v>
      </c>
      <c r="D176" s="10">
        <v>1</v>
      </c>
      <c r="E176" s="10">
        <v>800</v>
      </c>
      <c r="F176" s="10">
        <f t="shared" si="5"/>
        <v>800</v>
      </c>
      <c r="G176" s="158"/>
    </row>
    <row r="177" spans="1:7" ht="15.75" x14ac:dyDescent="0.2">
      <c r="A177" s="6">
        <v>138</v>
      </c>
      <c r="B177" s="88" t="s">
        <v>175</v>
      </c>
      <c r="C177" s="8" t="s">
        <v>4</v>
      </c>
      <c r="D177" s="10">
        <v>1</v>
      </c>
      <c r="E177" s="10">
        <v>600</v>
      </c>
      <c r="F177" s="10">
        <f t="shared" si="5"/>
        <v>600</v>
      </c>
      <c r="G177" s="158"/>
    </row>
    <row r="178" spans="1:7" ht="47.25" x14ac:dyDescent="0.2">
      <c r="A178" s="6">
        <v>139</v>
      </c>
      <c r="B178" s="88" t="s">
        <v>188</v>
      </c>
      <c r="C178" s="8" t="s">
        <v>4</v>
      </c>
      <c r="D178" s="10">
        <v>1</v>
      </c>
      <c r="E178" s="10">
        <v>5500</v>
      </c>
      <c r="F178" s="10">
        <f t="shared" si="5"/>
        <v>5500</v>
      </c>
      <c r="G178" s="158"/>
    </row>
    <row r="179" spans="1:7" ht="15.75" x14ac:dyDescent="0.2">
      <c r="A179" s="6">
        <v>140</v>
      </c>
      <c r="B179" s="88" t="s">
        <v>176</v>
      </c>
      <c r="C179" s="8" t="s">
        <v>4</v>
      </c>
      <c r="D179" s="10">
        <v>1</v>
      </c>
      <c r="E179" s="10">
        <v>800</v>
      </c>
      <c r="F179" s="10">
        <f t="shared" si="5"/>
        <v>800</v>
      </c>
      <c r="G179" s="158"/>
    </row>
    <row r="180" spans="1:7" ht="15.75" x14ac:dyDescent="0.2">
      <c r="A180" s="6">
        <v>141</v>
      </c>
      <c r="B180" s="88" t="s">
        <v>177</v>
      </c>
      <c r="C180" s="8" t="s">
        <v>4</v>
      </c>
      <c r="D180" s="10">
        <v>1</v>
      </c>
      <c r="E180" s="10">
        <v>210</v>
      </c>
      <c r="F180" s="10">
        <f t="shared" si="5"/>
        <v>210</v>
      </c>
      <c r="G180" s="158"/>
    </row>
    <row r="181" spans="1:7" ht="15.75" x14ac:dyDescent="0.2">
      <c r="A181" s="6">
        <v>142</v>
      </c>
      <c r="B181" s="88" t="s">
        <v>189</v>
      </c>
      <c r="C181" s="8" t="s">
        <v>4</v>
      </c>
      <c r="D181" s="10">
        <v>1</v>
      </c>
      <c r="E181" s="10">
        <v>600</v>
      </c>
      <c r="F181" s="10">
        <f t="shared" si="5"/>
        <v>600</v>
      </c>
      <c r="G181" s="158"/>
    </row>
    <row r="182" spans="1:7" ht="15.75" x14ac:dyDescent="0.2">
      <c r="A182" s="6">
        <v>143</v>
      </c>
      <c r="B182" s="88" t="s">
        <v>178</v>
      </c>
      <c r="C182" s="8" t="s">
        <v>4</v>
      </c>
      <c r="D182" s="10">
        <v>1</v>
      </c>
      <c r="E182" s="10">
        <v>250</v>
      </c>
      <c r="F182" s="10">
        <f t="shared" si="5"/>
        <v>250</v>
      </c>
      <c r="G182" s="158"/>
    </row>
    <row r="183" spans="1:7" ht="31.5" x14ac:dyDescent="0.2">
      <c r="A183" s="6">
        <v>144</v>
      </c>
      <c r="B183" s="88" t="s">
        <v>190</v>
      </c>
      <c r="C183" s="8" t="s">
        <v>3</v>
      </c>
      <c r="D183" s="10">
        <v>1</v>
      </c>
      <c r="E183" s="10">
        <v>900</v>
      </c>
      <c r="F183" s="10">
        <f t="shared" si="5"/>
        <v>900</v>
      </c>
      <c r="G183" s="158"/>
    </row>
    <row r="184" spans="1:7" ht="31.5" x14ac:dyDescent="0.2">
      <c r="A184" s="6">
        <v>145</v>
      </c>
      <c r="B184" s="88" t="s">
        <v>379</v>
      </c>
      <c r="C184" s="8" t="s">
        <v>3</v>
      </c>
      <c r="D184" s="10">
        <v>1</v>
      </c>
      <c r="E184" s="10">
        <v>1200</v>
      </c>
      <c r="F184" s="10">
        <f>E184*D184</f>
        <v>1200</v>
      </c>
      <c r="G184" s="158"/>
    </row>
    <row r="185" spans="1:7" ht="15.75" x14ac:dyDescent="0.2">
      <c r="A185" s="6">
        <v>146</v>
      </c>
      <c r="B185" s="88" t="s">
        <v>179</v>
      </c>
      <c r="C185" s="8" t="s">
        <v>4</v>
      </c>
      <c r="D185" s="10">
        <v>1</v>
      </c>
      <c r="E185" s="10">
        <v>300</v>
      </c>
      <c r="F185" s="10">
        <f t="shared" si="5"/>
        <v>300</v>
      </c>
      <c r="G185" s="158"/>
    </row>
    <row r="186" spans="1:7" ht="15.75" x14ac:dyDescent="0.2">
      <c r="A186" s="6">
        <v>147</v>
      </c>
      <c r="B186" s="88" t="s">
        <v>180</v>
      </c>
      <c r="C186" s="8" t="s">
        <v>4</v>
      </c>
      <c r="D186" s="10">
        <v>1</v>
      </c>
      <c r="E186" s="10">
        <v>400</v>
      </c>
      <c r="F186" s="10">
        <f t="shared" si="5"/>
        <v>400</v>
      </c>
      <c r="G186" s="158"/>
    </row>
    <row r="187" spans="1:7" ht="18.75" x14ac:dyDescent="0.2">
      <c r="A187" s="42" t="s">
        <v>64</v>
      </c>
      <c r="B187" s="156" t="s">
        <v>182</v>
      </c>
      <c r="C187" s="43"/>
      <c r="D187" s="43"/>
      <c r="E187" s="44"/>
      <c r="F187" s="44">
        <f>SUM(F141:F186)</f>
        <v>63430</v>
      </c>
      <c r="G187" s="161"/>
    </row>
    <row r="188" spans="1:7" ht="20.25" x14ac:dyDescent="0.2">
      <c r="A188" s="84"/>
      <c r="B188" s="198" t="s">
        <v>107</v>
      </c>
      <c r="C188" s="187"/>
      <c r="D188" s="187"/>
      <c r="E188" s="187"/>
      <c r="F188" s="159" t="s">
        <v>483</v>
      </c>
      <c r="G188" s="171"/>
    </row>
    <row r="189" spans="1:7" ht="18.75" x14ac:dyDescent="0.3">
      <c r="A189" s="86" t="s">
        <v>80</v>
      </c>
      <c r="B189" s="197" t="s">
        <v>183</v>
      </c>
      <c r="C189" s="187"/>
      <c r="D189" s="187"/>
      <c r="E189" s="187"/>
      <c r="F189" s="60" t="e">
        <f>F187-(F188*F187)</f>
        <v>#VALUE!</v>
      </c>
      <c r="G189" s="172"/>
    </row>
    <row r="190" spans="1:7" ht="15.75" x14ac:dyDescent="0.2">
      <c r="A190" s="6"/>
      <c r="B190" s="7"/>
      <c r="C190" s="8"/>
      <c r="D190" s="8"/>
      <c r="E190" s="10"/>
      <c r="F190" s="10"/>
      <c r="G190" s="168"/>
    </row>
    <row r="191" spans="1:7" ht="18.75" x14ac:dyDescent="0.2">
      <c r="A191" s="45" t="s">
        <v>191</v>
      </c>
      <c r="B191" s="38" t="s">
        <v>445</v>
      </c>
      <c r="C191" s="39"/>
      <c r="D191" s="39"/>
      <c r="E191" s="40"/>
      <c r="F191" s="41"/>
      <c r="G191" s="165"/>
    </row>
    <row r="192" spans="1:7" ht="15.75" x14ac:dyDescent="0.2">
      <c r="A192" s="6"/>
      <c r="B192" s="13" t="s">
        <v>432</v>
      </c>
      <c r="C192" s="8"/>
      <c r="D192" s="8"/>
      <c r="E192" s="10"/>
      <c r="F192" s="10"/>
      <c r="G192" s="158"/>
    </row>
    <row r="193" spans="1:7" ht="110.25" x14ac:dyDescent="0.2">
      <c r="A193" s="6">
        <v>148</v>
      </c>
      <c r="B193" s="96" t="s">
        <v>444</v>
      </c>
      <c r="C193" s="8" t="s">
        <v>4</v>
      </c>
      <c r="D193" s="8">
        <v>4</v>
      </c>
      <c r="E193" s="10">
        <v>6500</v>
      </c>
      <c r="F193" s="10">
        <f>E193*D193</f>
        <v>26000</v>
      </c>
      <c r="G193" s="158"/>
    </row>
    <row r="194" spans="1:7" ht="31.5" x14ac:dyDescent="0.2">
      <c r="A194" s="6">
        <v>149</v>
      </c>
      <c r="B194" s="96" t="s">
        <v>454</v>
      </c>
      <c r="C194" s="8" t="s">
        <v>3</v>
      </c>
      <c r="D194" s="8">
        <v>4</v>
      </c>
      <c r="E194" s="10">
        <v>9500</v>
      </c>
      <c r="F194" s="10">
        <f>E194*D194</f>
        <v>38000</v>
      </c>
      <c r="G194" s="158"/>
    </row>
    <row r="195" spans="1:7" ht="18.75" x14ac:dyDescent="0.2">
      <c r="A195" s="42" t="s">
        <v>191</v>
      </c>
      <c r="B195" s="156" t="s">
        <v>446</v>
      </c>
      <c r="C195" s="43"/>
      <c r="D195" s="43"/>
      <c r="E195" s="44"/>
      <c r="F195" s="44">
        <f>SUM(F193:F194)</f>
        <v>64000</v>
      </c>
      <c r="G195" s="161"/>
    </row>
    <row r="196" spans="1:7" ht="20.25" x14ac:dyDescent="0.2">
      <c r="A196" s="54"/>
      <c r="B196" s="195" t="s">
        <v>65</v>
      </c>
      <c r="C196" s="189"/>
      <c r="D196" s="189"/>
      <c r="E196" s="196"/>
      <c r="F196" s="159"/>
      <c r="G196" s="162"/>
    </row>
    <row r="197" spans="1:7" ht="18.75" x14ac:dyDescent="0.3">
      <c r="A197" s="59" t="s">
        <v>192</v>
      </c>
      <c r="B197" s="194" t="s">
        <v>447</v>
      </c>
      <c r="C197" s="184"/>
      <c r="D197" s="184"/>
      <c r="E197" s="185"/>
      <c r="F197" s="60">
        <f>F195-(F196*F195)</f>
        <v>64000</v>
      </c>
      <c r="G197" s="163"/>
    </row>
    <row r="198" spans="1:7" ht="15.75" x14ac:dyDescent="0.2">
      <c r="A198" s="32"/>
      <c r="B198" s="154"/>
      <c r="C198" s="34"/>
      <c r="D198" s="34"/>
      <c r="E198" s="35"/>
      <c r="F198" s="35"/>
      <c r="G198" s="164"/>
    </row>
    <row r="199" spans="1:7" ht="18.75" x14ac:dyDescent="0.2">
      <c r="A199" s="45" t="s">
        <v>196</v>
      </c>
      <c r="B199" s="38" t="s">
        <v>193</v>
      </c>
      <c r="C199" s="39"/>
      <c r="D199" s="39"/>
      <c r="E199" s="40"/>
      <c r="F199" s="41"/>
      <c r="G199" s="165"/>
    </row>
    <row r="200" spans="1:7" ht="15.75" x14ac:dyDescent="0.2">
      <c r="A200" s="6"/>
      <c r="B200" s="13" t="s">
        <v>432</v>
      </c>
      <c r="C200" s="8"/>
      <c r="D200" s="8"/>
      <c r="E200" s="10"/>
      <c r="F200" s="10"/>
      <c r="G200" s="158"/>
    </row>
    <row r="201" spans="1:7" ht="63" x14ac:dyDescent="0.2">
      <c r="A201" s="6">
        <v>150</v>
      </c>
      <c r="B201" s="96" t="s">
        <v>402</v>
      </c>
      <c r="C201" s="8" t="s">
        <v>4</v>
      </c>
      <c r="D201" s="8">
        <v>2</v>
      </c>
      <c r="E201" s="10">
        <v>6500</v>
      </c>
      <c r="F201" s="10">
        <f t="shared" ref="F201:F220" si="6">E201*D201</f>
        <v>13000</v>
      </c>
      <c r="G201" s="158"/>
    </row>
    <row r="202" spans="1:7" ht="15.75" x14ac:dyDescent="0.2">
      <c r="A202" s="6">
        <v>151</v>
      </c>
      <c r="B202" s="96" t="s">
        <v>201</v>
      </c>
      <c r="C202" s="8" t="s">
        <v>3</v>
      </c>
      <c r="D202" s="8">
        <v>1</v>
      </c>
      <c r="E202" s="10">
        <v>15000</v>
      </c>
      <c r="F202" s="10">
        <f t="shared" si="6"/>
        <v>15000</v>
      </c>
      <c r="G202" s="158"/>
    </row>
    <row r="203" spans="1:7" ht="94.5" x14ac:dyDescent="0.2">
      <c r="A203" s="6">
        <v>152</v>
      </c>
      <c r="B203" s="96" t="s">
        <v>206</v>
      </c>
      <c r="C203" s="8" t="s">
        <v>3</v>
      </c>
      <c r="D203" s="8">
        <v>1</v>
      </c>
      <c r="E203" s="10">
        <v>60000</v>
      </c>
      <c r="F203" s="10">
        <f t="shared" si="6"/>
        <v>60000</v>
      </c>
      <c r="G203" s="158"/>
    </row>
    <row r="204" spans="1:7" ht="78.95" customHeight="1" x14ac:dyDescent="0.2">
      <c r="A204" s="6">
        <v>153</v>
      </c>
      <c r="B204" s="96" t="s">
        <v>202</v>
      </c>
      <c r="C204" s="8" t="s">
        <v>4</v>
      </c>
      <c r="D204" s="8">
        <v>1</v>
      </c>
      <c r="E204" s="10">
        <v>50000</v>
      </c>
      <c r="F204" s="10">
        <f t="shared" si="6"/>
        <v>50000</v>
      </c>
      <c r="G204" s="158"/>
    </row>
    <row r="205" spans="1:7" ht="47.25" x14ac:dyDescent="0.2">
      <c r="A205" s="6">
        <v>154</v>
      </c>
      <c r="B205" s="96" t="s">
        <v>203</v>
      </c>
      <c r="C205" s="8" t="s">
        <v>3</v>
      </c>
      <c r="D205" s="8">
        <v>1</v>
      </c>
      <c r="E205" s="10">
        <v>40000</v>
      </c>
      <c r="F205" s="10">
        <f t="shared" si="6"/>
        <v>40000</v>
      </c>
      <c r="G205" s="158"/>
    </row>
    <row r="206" spans="1:7" ht="47.25" x14ac:dyDescent="0.2">
      <c r="A206" s="6">
        <v>155</v>
      </c>
      <c r="B206" s="96" t="s">
        <v>204</v>
      </c>
      <c r="C206" s="8" t="s">
        <v>3</v>
      </c>
      <c r="D206" s="8">
        <v>3</v>
      </c>
      <c r="E206" s="10">
        <v>15000</v>
      </c>
      <c r="F206" s="10">
        <f t="shared" si="6"/>
        <v>45000</v>
      </c>
      <c r="G206" s="158"/>
    </row>
    <row r="207" spans="1:7" ht="31.5" x14ac:dyDescent="0.2">
      <c r="A207" s="6">
        <v>156</v>
      </c>
      <c r="B207" s="96" t="s">
        <v>205</v>
      </c>
      <c r="C207" s="8" t="s">
        <v>4</v>
      </c>
      <c r="D207" s="8">
        <v>1</v>
      </c>
      <c r="E207" s="10">
        <v>5000</v>
      </c>
      <c r="F207" s="10">
        <f t="shared" si="6"/>
        <v>5000</v>
      </c>
      <c r="G207" s="158"/>
    </row>
    <row r="208" spans="1:7" ht="31.5" x14ac:dyDescent="0.2">
      <c r="A208" s="6">
        <v>157</v>
      </c>
      <c r="B208" s="96" t="s">
        <v>200</v>
      </c>
      <c r="C208" s="8" t="s">
        <v>4</v>
      </c>
      <c r="D208" s="8">
        <v>1</v>
      </c>
      <c r="E208" s="10">
        <v>15000</v>
      </c>
      <c r="F208" s="10">
        <f t="shared" si="6"/>
        <v>15000</v>
      </c>
      <c r="G208" s="158"/>
    </row>
    <row r="209" spans="1:7" ht="94.5" x14ac:dyDescent="0.2">
      <c r="A209" s="6">
        <v>158</v>
      </c>
      <c r="B209" s="97" t="s">
        <v>208</v>
      </c>
      <c r="C209" s="8" t="s">
        <v>3</v>
      </c>
      <c r="D209" s="8">
        <v>1</v>
      </c>
      <c r="E209" s="10">
        <v>15000</v>
      </c>
      <c r="F209" s="10">
        <f t="shared" si="6"/>
        <v>15000</v>
      </c>
      <c r="G209" s="158"/>
    </row>
    <row r="210" spans="1:7" ht="15.75" x14ac:dyDescent="0.2">
      <c r="A210" s="6">
        <v>159</v>
      </c>
      <c r="B210" s="148" t="s">
        <v>414</v>
      </c>
      <c r="C210" s="8" t="s">
        <v>4</v>
      </c>
      <c r="D210" s="8">
        <v>1</v>
      </c>
      <c r="E210" s="10">
        <v>1400</v>
      </c>
      <c r="F210" s="10">
        <f t="shared" si="6"/>
        <v>1400</v>
      </c>
      <c r="G210" s="158"/>
    </row>
    <row r="211" spans="1:7" ht="15.75" x14ac:dyDescent="0.2">
      <c r="A211" s="6">
        <v>160</v>
      </c>
      <c r="B211" s="148" t="s">
        <v>415</v>
      </c>
      <c r="C211" s="8" t="s">
        <v>4</v>
      </c>
      <c r="D211" s="8">
        <v>1</v>
      </c>
      <c r="E211" s="10">
        <v>1800</v>
      </c>
      <c r="F211" s="10">
        <f t="shared" si="6"/>
        <v>1800</v>
      </c>
      <c r="G211" s="158"/>
    </row>
    <row r="212" spans="1:7" ht="15.75" x14ac:dyDescent="0.2">
      <c r="A212" s="6">
        <v>161</v>
      </c>
      <c r="B212" s="148" t="s">
        <v>413</v>
      </c>
      <c r="C212" s="8" t="s">
        <v>4</v>
      </c>
      <c r="D212" s="8">
        <v>1</v>
      </c>
      <c r="E212" s="10">
        <v>2400</v>
      </c>
      <c r="F212" s="10">
        <f t="shared" si="6"/>
        <v>2400</v>
      </c>
      <c r="G212" s="158"/>
    </row>
    <row r="213" spans="1:7" ht="15.75" x14ac:dyDescent="0.2">
      <c r="A213" s="6">
        <v>162</v>
      </c>
      <c r="B213" s="148" t="s">
        <v>412</v>
      </c>
      <c r="C213" s="8" t="s">
        <v>4</v>
      </c>
      <c r="D213" s="8">
        <v>1</v>
      </c>
      <c r="E213" s="10">
        <v>3000</v>
      </c>
      <c r="F213" s="10">
        <f t="shared" si="6"/>
        <v>3000</v>
      </c>
      <c r="G213" s="158"/>
    </row>
    <row r="214" spans="1:7" ht="63" x14ac:dyDescent="0.2">
      <c r="A214" s="6">
        <v>163</v>
      </c>
      <c r="B214" s="98" t="s">
        <v>409</v>
      </c>
      <c r="C214" s="8" t="s">
        <v>4</v>
      </c>
      <c r="D214" s="8">
        <v>1</v>
      </c>
      <c r="E214" s="10">
        <v>4500</v>
      </c>
      <c r="F214" s="10">
        <f t="shared" si="6"/>
        <v>4500</v>
      </c>
      <c r="G214" s="158"/>
    </row>
    <row r="215" spans="1:7" ht="63" x14ac:dyDescent="0.2">
      <c r="A215" s="6">
        <v>164</v>
      </c>
      <c r="B215" s="98" t="s">
        <v>410</v>
      </c>
      <c r="C215" s="8" t="s">
        <v>4</v>
      </c>
      <c r="D215" s="8">
        <v>1</v>
      </c>
      <c r="E215" s="10">
        <v>5500</v>
      </c>
      <c r="F215" s="10">
        <f t="shared" si="6"/>
        <v>5500</v>
      </c>
      <c r="G215" s="158"/>
    </row>
    <row r="216" spans="1:7" ht="63" x14ac:dyDescent="0.2">
      <c r="A216" s="6">
        <v>165</v>
      </c>
      <c r="B216" s="98" t="s">
        <v>411</v>
      </c>
      <c r="C216" s="8" t="s">
        <v>4</v>
      </c>
      <c r="D216" s="8">
        <v>1</v>
      </c>
      <c r="E216" s="10">
        <v>6200</v>
      </c>
      <c r="F216" s="10">
        <f t="shared" si="6"/>
        <v>6200</v>
      </c>
      <c r="G216" s="158"/>
    </row>
    <row r="217" spans="1:7" ht="31.5" x14ac:dyDescent="0.2">
      <c r="A217" s="6">
        <v>166</v>
      </c>
      <c r="B217" s="98" t="s">
        <v>438</v>
      </c>
      <c r="C217" s="8" t="s">
        <v>4</v>
      </c>
      <c r="D217" s="8">
        <v>1</v>
      </c>
      <c r="E217" s="10">
        <v>14000</v>
      </c>
      <c r="F217" s="10">
        <f t="shared" si="6"/>
        <v>14000</v>
      </c>
      <c r="G217" s="158" t="s">
        <v>441</v>
      </c>
    </row>
    <row r="218" spans="1:7" ht="31.5" x14ac:dyDescent="0.2">
      <c r="A218" s="6">
        <v>167</v>
      </c>
      <c r="B218" s="98" t="s">
        <v>439</v>
      </c>
      <c r="C218" s="8" t="s">
        <v>4</v>
      </c>
      <c r="D218" s="8">
        <v>1</v>
      </c>
      <c r="E218" s="10">
        <v>18000</v>
      </c>
      <c r="F218" s="10">
        <f t="shared" si="6"/>
        <v>18000</v>
      </c>
      <c r="G218" s="158" t="s">
        <v>441</v>
      </c>
    </row>
    <row r="219" spans="1:7" ht="31.5" x14ac:dyDescent="0.2">
      <c r="A219" s="6">
        <v>168</v>
      </c>
      <c r="B219" s="98" t="s">
        <v>440</v>
      </c>
      <c r="C219" s="8" t="s">
        <v>4</v>
      </c>
      <c r="D219" s="8">
        <v>1</v>
      </c>
      <c r="E219" s="10">
        <v>22000</v>
      </c>
      <c r="F219" s="10">
        <f t="shared" si="6"/>
        <v>22000</v>
      </c>
      <c r="G219" s="158" t="s">
        <v>441</v>
      </c>
    </row>
    <row r="220" spans="1:7" ht="47.25" x14ac:dyDescent="0.25">
      <c r="A220" s="6">
        <v>169</v>
      </c>
      <c r="B220" s="95" t="s">
        <v>207</v>
      </c>
      <c r="C220" s="8"/>
      <c r="D220" s="8">
        <v>1</v>
      </c>
      <c r="E220" s="10">
        <v>3000</v>
      </c>
      <c r="F220" s="10">
        <f t="shared" si="6"/>
        <v>3000</v>
      </c>
      <c r="G220" s="158"/>
    </row>
    <row r="221" spans="1:7" ht="18.75" x14ac:dyDescent="0.2">
      <c r="A221" s="42" t="s">
        <v>196</v>
      </c>
      <c r="B221" s="156" t="s">
        <v>194</v>
      </c>
      <c r="C221" s="43"/>
      <c r="D221" s="43"/>
      <c r="E221" s="44"/>
      <c r="F221" s="44">
        <f>SUM(F201:F220)</f>
        <v>339800</v>
      </c>
      <c r="G221" s="161"/>
    </row>
    <row r="222" spans="1:7" ht="20.25" x14ac:dyDescent="0.2">
      <c r="A222" s="54"/>
      <c r="B222" s="195" t="s">
        <v>65</v>
      </c>
      <c r="C222" s="189"/>
      <c r="D222" s="189"/>
      <c r="E222" s="196"/>
      <c r="F222" s="159"/>
      <c r="G222" s="162"/>
    </row>
    <row r="223" spans="1:7" ht="18.75" x14ac:dyDescent="0.3">
      <c r="A223" s="59" t="s">
        <v>448</v>
      </c>
      <c r="B223" s="194" t="s">
        <v>195</v>
      </c>
      <c r="C223" s="184"/>
      <c r="D223" s="184"/>
      <c r="E223" s="185"/>
      <c r="F223" s="60">
        <f>F221-(F222*F221)</f>
        <v>339800</v>
      </c>
      <c r="G223" s="163"/>
    </row>
    <row r="224" spans="1:7" ht="15.75" x14ac:dyDescent="0.2">
      <c r="A224" s="32"/>
      <c r="B224" s="55"/>
      <c r="C224" s="34"/>
      <c r="D224" s="34"/>
      <c r="E224" s="35"/>
      <c r="F224" s="35"/>
      <c r="G224" s="169"/>
    </row>
    <row r="225" spans="1:7" ht="18.75" x14ac:dyDescent="0.2">
      <c r="A225" s="89" t="s">
        <v>197</v>
      </c>
      <c r="B225" s="90" t="s">
        <v>52</v>
      </c>
      <c r="C225" s="91"/>
      <c r="D225" s="91"/>
      <c r="E225" s="92"/>
      <c r="F225" s="93"/>
      <c r="G225" s="173"/>
    </row>
    <row r="226" spans="1:7" ht="15.75" x14ac:dyDescent="0.2">
      <c r="A226" s="6"/>
      <c r="B226" s="13" t="s">
        <v>432</v>
      </c>
      <c r="C226" s="8"/>
      <c r="D226" s="8"/>
      <c r="E226" s="10"/>
      <c r="F226" s="10"/>
      <c r="G226" s="158"/>
    </row>
    <row r="227" spans="1:7" ht="15.75" x14ac:dyDescent="0.2">
      <c r="A227" s="6">
        <v>166</v>
      </c>
      <c r="B227" s="7" t="s">
        <v>9</v>
      </c>
      <c r="C227" s="8" t="s">
        <v>5</v>
      </c>
      <c r="D227" s="8">
        <v>1</v>
      </c>
      <c r="E227" s="10">
        <v>8</v>
      </c>
      <c r="F227" s="10">
        <f t="shared" ref="F227:F249" si="7">E227*D227</f>
        <v>8</v>
      </c>
      <c r="G227" s="158"/>
    </row>
    <row r="228" spans="1:7" ht="15.75" x14ac:dyDescent="0.2">
      <c r="A228" s="6">
        <v>167</v>
      </c>
      <c r="B228" s="7" t="s">
        <v>10</v>
      </c>
      <c r="C228" s="8" t="s">
        <v>5</v>
      </c>
      <c r="D228" s="8">
        <v>1</v>
      </c>
      <c r="E228" s="10">
        <v>9</v>
      </c>
      <c r="F228" s="10">
        <f t="shared" si="7"/>
        <v>9</v>
      </c>
      <c r="G228" s="158"/>
    </row>
    <row r="229" spans="1:7" ht="31.5" x14ac:dyDescent="0.2">
      <c r="A229" s="6">
        <v>168</v>
      </c>
      <c r="B229" s="13" t="s">
        <v>60</v>
      </c>
      <c r="C229" s="8" t="s">
        <v>5</v>
      </c>
      <c r="D229" s="8">
        <v>1</v>
      </c>
      <c r="E229" s="10">
        <v>7</v>
      </c>
      <c r="F229" s="10">
        <f t="shared" si="7"/>
        <v>7</v>
      </c>
      <c r="G229" s="158"/>
    </row>
    <row r="230" spans="1:7" ht="31.5" x14ac:dyDescent="0.2">
      <c r="A230" s="6">
        <v>169</v>
      </c>
      <c r="B230" s="13" t="s">
        <v>61</v>
      </c>
      <c r="C230" s="8" t="s">
        <v>5</v>
      </c>
      <c r="D230" s="8">
        <v>1</v>
      </c>
      <c r="E230" s="10">
        <v>12</v>
      </c>
      <c r="F230" s="10">
        <f t="shared" si="7"/>
        <v>12</v>
      </c>
      <c r="G230" s="158"/>
    </row>
    <row r="231" spans="1:7" ht="15.75" x14ac:dyDescent="0.2">
      <c r="A231" s="6">
        <v>170</v>
      </c>
      <c r="B231" s="7" t="s">
        <v>20</v>
      </c>
      <c r="C231" s="8" t="s">
        <v>5</v>
      </c>
      <c r="D231" s="8">
        <v>1</v>
      </c>
      <c r="E231" s="10">
        <v>14</v>
      </c>
      <c r="F231" s="10">
        <f t="shared" si="7"/>
        <v>14</v>
      </c>
      <c r="G231" s="158"/>
    </row>
    <row r="232" spans="1:7" ht="15.75" x14ac:dyDescent="0.2">
      <c r="A232" s="6">
        <v>171</v>
      </c>
      <c r="B232" s="148" t="s">
        <v>416</v>
      </c>
      <c r="C232" s="8" t="s">
        <v>3</v>
      </c>
      <c r="D232" s="8">
        <v>1</v>
      </c>
      <c r="E232" s="10">
        <v>250</v>
      </c>
      <c r="F232" s="10">
        <f t="shared" si="7"/>
        <v>250</v>
      </c>
      <c r="G232" s="158"/>
    </row>
    <row r="233" spans="1:7" ht="15.75" x14ac:dyDescent="0.2">
      <c r="A233" s="6">
        <v>172</v>
      </c>
      <c r="B233" s="13" t="s">
        <v>21</v>
      </c>
      <c r="C233" s="8" t="s">
        <v>5</v>
      </c>
      <c r="D233" s="8">
        <v>1</v>
      </c>
      <c r="E233" s="10">
        <v>36</v>
      </c>
      <c r="F233" s="10">
        <f t="shared" si="7"/>
        <v>36</v>
      </c>
      <c r="G233" s="158"/>
    </row>
    <row r="234" spans="1:7" ht="31.5" x14ac:dyDescent="0.2">
      <c r="A234" s="6">
        <v>173</v>
      </c>
      <c r="B234" s="13" t="s">
        <v>22</v>
      </c>
      <c r="C234" s="8" t="s">
        <v>5</v>
      </c>
      <c r="D234" s="8">
        <v>1</v>
      </c>
      <c r="E234" s="10">
        <v>28</v>
      </c>
      <c r="F234" s="10">
        <f t="shared" si="7"/>
        <v>28</v>
      </c>
      <c r="G234" s="158"/>
    </row>
    <row r="235" spans="1:7" ht="15.75" x14ac:dyDescent="0.2">
      <c r="A235" s="6">
        <v>174</v>
      </c>
      <c r="B235" s="7" t="s">
        <v>59</v>
      </c>
      <c r="C235" s="8" t="s">
        <v>5</v>
      </c>
      <c r="D235" s="8">
        <v>1</v>
      </c>
      <c r="E235" s="10">
        <v>55</v>
      </c>
      <c r="F235" s="10">
        <f t="shared" si="7"/>
        <v>55</v>
      </c>
      <c r="G235" s="158"/>
    </row>
    <row r="236" spans="1:7" ht="15.75" x14ac:dyDescent="0.2">
      <c r="A236" s="6">
        <v>175</v>
      </c>
      <c r="B236" s="7" t="s">
        <v>62</v>
      </c>
      <c r="C236" s="8" t="s">
        <v>5</v>
      </c>
      <c r="D236" s="8">
        <v>1</v>
      </c>
      <c r="E236" s="10">
        <v>7</v>
      </c>
      <c r="F236" s="10">
        <f t="shared" si="7"/>
        <v>7</v>
      </c>
      <c r="G236" s="158"/>
    </row>
    <row r="237" spans="1:7" ht="31.5" x14ac:dyDescent="0.2">
      <c r="A237" s="6">
        <v>176</v>
      </c>
      <c r="B237" s="7" t="s">
        <v>23</v>
      </c>
      <c r="C237" s="8" t="s">
        <v>3</v>
      </c>
      <c r="D237" s="8">
        <v>1</v>
      </c>
      <c r="E237" s="10">
        <v>80</v>
      </c>
      <c r="F237" s="10">
        <f t="shared" si="7"/>
        <v>80</v>
      </c>
      <c r="G237" s="158"/>
    </row>
    <row r="238" spans="1:7" ht="15.75" x14ac:dyDescent="0.2">
      <c r="A238" s="6">
        <v>177</v>
      </c>
      <c r="B238" s="7" t="s">
        <v>24</v>
      </c>
      <c r="C238" s="8" t="s">
        <v>3</v>
      </c>
      <c r="D238" s="8">
        <v>1</v>
      </c>
      <c r="E238" s="10">
        <v>150</v>
      </c>
      <c r="F238" s="10">
        <f t="shared" si="7"/>
        <v>150</v>
      </c>
      <c r="G238" s="158"/>
    </row>
    <row r="239" spans="1:7" ht="126" x14ac:dyDescent="0.2">
      <c r="A239" s="6">
        <v>178</v>
      </c>
      <c r="B239" s="94" t="s">
        <v>67</v>
      </c>
      <c r="C239" s="8" t="s">
        <v>3</v>
      </c>
      <c r="D239" s="8">
        <v>1</v>
      </c>
      <c r="E239" s="10">
        <v>11000</v>
      </c>
      <c r="F239" s="10">
        <f t="shared" si="7"/>
        <v>11000</v>
      </c>
      <c r="G239" s="158"/>
    </row>
    <row r="240" spans="1:7" ht="47.25" x14ac:dyDescent="0.25">
      <c r="A240" s="6">
        <v>179</v>
      </c>
      <c r="B240" s="46" t="s">
        <v>53</v>
      </c>
      <c r="C240" s="8" t="s">
        <v>3</v>
      </c>
      <c r="D240" s="8">
        <v>1</v>
      </c>
      <c r="E240" s="10">
        <v>6500</v>
      </c>
      <c r="F240" s="10">
        <f t="shared" si="7"/>
        <v>6500</v>
      </c>
      <c r="G240" s="158"/>
    </row>
    <row r="241" spans="1:7" ht="15.75" x14ac:dyDescent="0.2">
      <c r="A241" s="6">
        <v>180</v>
      </c>
      <c r="B241" s="152" t="s">
        <v>417</v>
      </c>
      <c r="C241" s="8" t="s">
        <v>3</v>
      </c>
      <c r="D241" s="8">
        <v>1</v>
      </c>
      <c r="E241" s="10">
        <v>3500</v>
      </c>
      <c r="F241" s="10">
        <f t="shared" si="7"/>
        <v>3500</v>
      </c>
      <c r="G241" s="158"/>
    </row>
    <row r="242" spans="1:7" ht="15.75" x14ac:dyDescent="0.2">
      <c r="A242" s="6">
        <v>181</v>
      </c>
      <c r="B242" s="152" t="s">
        <v>418</v>
      </c>
      <c r="C242" s="8" t="s">
        <v>3</v>
      </c>
      <c r="D242" s="8">
        <v>1</v>
      </c>
      <c r="E242" s="10">
        <v>500</v>
      </c>
      <c r="F242" s="10">
        <f t="shared" si="7"/>
        <v>500</v>
      </c>
      <c r="G242" s="158"/>
    </row>
    <row r="243" spans="1:7" ht="15.75" x14ac:dyDescent="0.2">
      <c r="A243" s="6">
        <v>182</v>
      </c>
      <c r="B243" s="152" t="s">
        <v>419</v>
      </c>
      <c r="C243" s="8" t="s">
        <v>3</v>
      </c>
      <c r="D243" s="8">
        <v>1</v>
      </c>
      <c r="E243" s="10">
        <v>800</v>
      </c>
      <c r="F243" s="10">
        <f t="shared" si="7"/>
        <v>800</v>
      </c>
      <c r="G243" s="158"/>
    </row>
    <row r="244" spans="1:7" ht="15.75" x14ac:dyDescent="0.2">
      <c r="A244" s="6">
        <v>183</v>
      </c>
      <c r="B244" s="148" t="s">
        <v>416</v>
      </c>
      <c r="C244" s="8" t="s">
        <v>3</v>
      </c>
      <c r="D244" s="8">
        <v>1</v>
      </c>
      <c r="E244" s="10">
        <v>250</v>
      </c>
      <c r="F244" s="10">
        <f t="shared" si="7"/>
        <v>250</v>
      </c>
      <c r="G244" s="158"/>
    </row>
    <row r="245" spans="1:7" ht="15.75" x14ac:dyDescent="0.2">
      <c r="A245" s="6">
        <v>184</v>
      </c>
      <c r="B245" s="152" t="s">
        <v>420</v>
      </c>
      <c r="C245" s="8" t="s">
        <v>4</v>
      </c>
      <c r="D245" s="8">
        <v>1</v>
      </c>
      <c r="E245" s="10">
        <v>1800</v>
      </c>
      <c r="F245" s="10">
        <f t="shared" si="7"/>
        <v>1800</v>
      </c>
      <c r="G245" s="158"/>
    </row>
    <row r="246" spans="1:7" ht="31.5" x14ac:dyDescent="0.2">
      <c r="A246" s="6">
        <v>185</v>
      </c>
      <c r="B246" s="152" t="s">
        <v>422</v>
      </c>
      <c r="C246" s="8" t="s">
        <v>4</v>
      </c>
      <c r="D246" s="8">
        <v>1</v>
      </c>
      <c r="E246" s="10">
        <v>2600</v>
      </c>
      <c r="F246" s="10">
        <f t="shared" si="7"/>
        <v>2600</v>
      </c>
      <c r="G246" s="158"/>
    </row>
    <row r="247" spans="1:7" ht="31.5" x14ac:dyDescent="0.2">
      <c r="A247" s="6">
        <v>186</v>
      </c>
      <c r="B247" s="152" t="s">
        <v>421</v>
      </c>
      <c r="C247" s="8" t="s">
        <v>4</v>
      </c>
      <c r="D247" s="8">
        <v>1</v>
      </c>
      <c r="E247" s="10">
        <v>3500</v>
      </c>
      <c r="F247" s="10">
        <f t="shared" si="7"/>
        <v>3500</v>
      </c>
      <c r="G247" s="158"/>
    </row>
    <row r="248" spans="1:7" ht="31.5" x14ac:dyDescent="0.25">
      <c r="A248" s="6">
        <v>187</v>
      </c>
      <c r="B248" s="46" t="s">
        <v>423</v>
      </c>
      <c r="C248" s="8" t="s">
        <v>3</v>
      </c>
      <c r="D248" s="8">
        <v>1</v>
      </c>
      <c r="E248" s="10">
        <v>2200</v>
      </c>
      <c r="F248" s="10">
        <f t="shared" si="7"/>
        <v>2200</v>
      </c>
      <c r="G248" s="158"/>
    </row>
    <row r="249" spans="1:7" ht="31.5" x14ac:dyDescent="0.25">
      <c r="A249" s="6">
        <v>188</v>
      </c>
      <c r="B249" s="46" t="s">
        <v>54</v>
      </c>
      <c r="C249" s="8" t="s">
        <v>3</v>
      </c>
      <c r="D249" s="8">
        <v>1</v>
      </c>
      <c r="E249" s="10">
        <v>600</v>
      </c>
      <c r="F249" s="10">
        <f t="shared" si="7"/>
        <v>600</v>
      </c>
      <c r="G249" s="158"/>
    </row>
    <row r="250" spans="1:7" ht="31.5" x14ac:dyDescent="0.2">
      <c r="A250" s="6">
        <v>189</v>
      </c>
      <c r="B250" s="7" t="s">
        <v>210</v>
      </c>
      <c r="C250" s="8" t="s">
        <v>3</v>
      </c>
      <c r="D250" s="8">
        <v>1</v>
      </c>
      <c r="E250" s="10">
        <v>250</v>
      </c>
      <c r="F250" s="10">
        <f>E250*D250</f>
        <v>250</v>
      </c>
      <c r="G250" s="168"/>
    </row>
    <row r="251" spans="1:7" ht="31.5" x14ac:dyDescent="0.2">
      <c r="A251" s="6">
        <v>190</v>
      </c>
      <c r="B251" s="7" t="s">
        <v>211</v>
      </c>
      <c r="C251" s="8" t="s">
        <v>3</v>
      </c>
      <c r="D251" s="8">
        <v>1</v>
      </c>
      <c r="E251" s="10">
        <v>300</v>
      </c>
      <c r="F251" s="10">
        <f>E251*D251</f>
        <v>300</v>
      </c>
      <c r="G251" s="168"/>
    </row>
    <row r="252" spans="1:7" ht="18.75" x14ac:dyDescent="0.2">
      <c r="A252" s="47" t="s">
        <v>197</v>
      </c>
      <c r="B252" s="48" t="s">
        <v>55</v>
      </c>
      <c r="C252" s="49"/>
      <c r="D252" s="49"/>
      <c r="E252" s="50"/>
      <c r="F252" s="51">
        <f>SUM(F227:F251)</f>
        <v>34456</v>
      </c>
      <c r="G252" s="174"/>
    </row>
    <row r="253" spans="1:7" ht="20.25" x14ac:dyDescent="0.2">
      <c r="A253" s="54"/>
      <c r="B253" s="195" t="s">
        <v>65</v>
      </c>
      <c r="C253" s="189"/>
      <c r="D253" s="189"/>
      <c r="E253" s="196"/>
      <c r="F253" s="159">
        <v>0.7</v>
      </c>
      <c r="G253" s="162"/>
    </row>
    <row r="254" spans="1:7" ht="18.75" x14ac:dyDescent="0.3">
      <c r="A254" s="59" t="s">
        <v>198</v>
      </c>
      <c r="B254" s="194" t="s">
        <v>75</v>
      </c>
      <c r="C254" s="184"/>
      <c r="D254" s="184"/>
      <c r="E254" s="185"/>
      <c r="F254" s="60">
        <f>F252-(F253*F252)</f>
        <v>10336.800000000003</v>
      </c>
      <c r="G254" s="163"/>
    </row>
    <row r="255" spans="1:7" ht="15.75" x14ac:dyDescent="0.2">
      <c r="A255" s="56"/>
      <c r="B255" s="5"/>
      <c r="C255" s="57"/>
      <c r="D255" s="57"/>
      <c r="E255" s="58"/>
      <c r="F255" s="58"/>
      <c r="G255" s="175"/>
    </row>
    <row r="256" spans="1:7" ht="18.75" x14ac:dyDescent="0.2">
      <c r="A256" s="89" t="s">
        <v>449</v>
      </c>
      <c r="B256" s="90" t="s">
        <v>459</v>
      </c>
      <c r="C256" s="91"/>
      <c r="D256" s="91"/>
      <c r="E256" s="92"/>
      <c r="F256" s="93"/>
      <c r="G256" s="173"/>
    </row>
    <row r="257" spans="1:7" ht="15.75" x14ac:dyDescent="0.2">
      <c r="A257" s="6"/>
      <c r="B257" s="13" t="s">
        <v>460</v>
      </c>
      <c r="C257" s="8"/>
      <c r="D257" s="8"/>
      <c r="E257" s="10"/>
      <c r="F257" s="10"/>
      <c r="G257" s="158"/>
    </row>
    <row r="258" spans="1:7" ht="15.75" x14ac:dyDescent="0.2">
      <c r="A258" s="6"/>
      <c r="B258" s="13" t="s">
        <v>472</v>
      </c>
      <c r="C258" s="8"/>
      <c r="D258" s="8"/>
      <c r="E258" s="10"/>
      <c r="F258" s="10"/>
      <c r="G258" s="158"/>
    </row>
    <row r="259" spans="1:7" ht="63" x14ac:dyDescent="0.2">
      <c r="A259" s="6">
        <v>191</v>
      </c>
      <c r="B259" s="7" t="s">
        <v>464</v>
      </c>
      <c r="C259" s="8" t="s">
        <v>3</v>
      </c>
      <c r="D259" s="8">
        <v>29</v>
      </c>
      <c r="E259" s="10">
        <v>2230</v>
      </c>
      <c r="F259" s="10">
        <f t="shared" ref="F259:F269" si="8">E259*D259</f>
        <v>64670</v>
      </c>
      <c r="G259" s="158"/>
    </row>
    <row r="260" spans="1:7" ht="15.75" x14ac:dyDescent="0.2">
      <c r="A260" s="6">
        <v>192</v>
      </c>
      <c r="B260" s="7" t="s">
        <v>465</v>
      </c>
      <c r="C260" s="8" t="s">
        <v>4</v>
      </c>
      <c r="D260" s="8">
        <v>58</v>
      </c>
      <c r="E260" s="10">
        <v>460</v>
      </c>
      <c r="F260" s="10">
        <f t="shared" si="8"/>
        <v>26680</v>
      </c>
      <c r="G260" s="158"/>
    </row>
    <row r="261" spans="1:7" ht="15.75" x14ac:dyDescent="0.2">
      <c r="A261" s="6">
        <v>193</v>
      </c>
      <c r="B261" s="7" t="s">
        <v>466</v>
      </c>
      <c r="C261" s="8" t="s">
        <v>4</v>
      </c>
      <c r="D261" s="8">
        <v>58</v>
      </c>
      <c r="E261" s="10">
        <v>45</v>
      </c>
      <c r="F261" s="10">
        <f t="shared" si="8"/>
        <v>2610</v>
      </c>
      <c r="G261" s="158"/>
    </row>
    <row r="262" spans="1:7" ht="15.75" x14ac:dyDescent="0.2">
      <c r="A262" s="6">
        <v>194</v>
      </c>
      <c r="B262" s="13" t="s">
        <v>461</v>
      </c>
      <c r="C262" s="8" t="s">
        <v>3</v>
      </c>
      <c r="D262" s="8">
        <v>29</v>
      </c>
      <c r="E262" s="10">
        <v>1050</v>
      </c>
      <c r="F262" s="10">
        <f t="shared" si="8"/>
        <v>30450</v>
      </c>
      <c r="G262" s="158"/>
    </row>
    <row r="263" spans="1:7" ht="31.5" x14ac:dyDescent="0.2">
      <c r="A263" s="6">
        <v>195</v>
      </c>
      <c r="B263" s="13" t="s">
        <v>462</v>
      </c>
      <c r="C263" s="8" t="s">
        <v>3</v>
      </c>
      <c r="D263" s="8">
        <v>29</v>
      </c>
      <c r="E263" s="10">
        <v>1100</v>
      </c>
      <c r="F263" s="10">
        <f t="shared" si="8"/>
        <v>31900</v>
      </c>
      <c r="G263" s="158"/>
    </row>
    <row r="264" spans="1:7" ht="31.5" x14ac:dyDescent="0.2">
      <c r="A264" s="6">
        <v>196</v>
      </c>
      <c r="B264" s="7" t="s">
        <v>463</v>
      </c>
      <c r="C264" s="8" t="s">
        <v>4</v>
      </c>
      <c r="D264" s="8">
        <v>348</v>
      </c>
      <c r="E264" s="10">
        <v>55</v>
      </c>
      <c r="F264" s="10">
        <f t="shared" si="8"/>
        <v>19140</v>
      </c>
      <c r="G264" s="158"/>
    </row>
    <row r="265" spans="1:7" ht="31.5" x14ac:dyDescent="0.2">
      <c r="A265" s="6">
        <v>197</v>
      </c>
      <c r="B265" s="148" t="s">
        <v>468</v>
      </c>
      <c r="C265" s="8" t="s">
        <v>4</v>
      </c>
      <c r="D265" s="8">
        <v>2</v>
      </c>
      <c r="E265" s="10">
        <v>13500</v>
      </c>
      <c r="F265" s="10">
        <f t="shared" si="8"/>
        <v>27000</v>
      </c>
      <c r="G265" s="158"/>
    </row>
    <row r="266" spans="1:7" ht="31.5" x14ac:dyDescent="0.2">
      <c r="A266" s="6">
        <v>198</v>
      </c>
      <c r="B266" s="13" t="s">
        <v>467</v>
      </c>
      <c r="C266" s="8" t="s">
        <v>3</v>
      </c>
      <c r="D266" s="8">
        <v>1</v>
      </c>
      <c r="E266" s="10">
        <v>1150</v>
      </c>
      <c r="F266" s="10">
        <f t="shared" si="8"/>
        <v>1150</v>
      </c>
      <c r="G266" s="158"/>
    </row>
    <row r="267" spans="1:7" ht="78.75" x14ac:dyDescent="0.2">
      <c r="A267" s="6">
        <v>199</v>
      </c>
      <c r="B267" s="13" t="s">
        <v>469</v>
      </c>
      <c r="C267" s="8" t="s">
        <v>3</v>
      </c>
      <c r="D267" s="8">
        <v>3</v>
      </c>
      <c r="E267" s="10">
        <v>5500</v>
      </c>
      <c r="F267" s="10">
        <f t="shared" si="8"/>
        <v>16500</v>
      </c>
      <c r="G267" s="158"/>
    </row>
    <row r="268" spans="1:7" ht="15.75" x14ac:dyDescent="0.2">
      <c r="A268" s="6">
        <v>200</v>
      </c>
      <c r="B268" s="7" t="s">
        <v>470</v>
      </c>
      <c r="C268" s="8" t="s">
        <v>3</v>
      </c>
      <c r="D268" s="8">
        <v>3</v>
      </c>
      <c r="E268" s="10">
        <v>600</v>
      </c>
      <c r="F268" s="10">
        <f t="shared" si="8"/>
        <v>1800</v>
      </c>
      <c r="G268" s="158"/>
    </row>
    <row r="269" spans="1:7" ht="31.5" x14ac:dyDescent="0.2">
      <c r="A269" s="6">
        <v>201</v>
      </c>
      <c r="B269" s="7" t="s">
        <v>471</v>
      </c>
      <c r="C269" s="8" t="s">
        <v>3</v>
      </c>
      <c r="D269" s="8">
        <v>1</v>
      </c>
      <c r="E269" s="10">
        <v>12000</v>
      </c>
      <c r="F269" s="10">
        <f t="shared" si="8"/>
        <v>12000</v>
      </c>
      <c r="G269" s="158"/>
    </row>
    <row r="270" spans="1:7" ht="18.75" x14ac:dyDescent="0.2">
      <c r="A270" s="47" t="s">
        <v>449</v>
      </c>
      <c r="B270" s="48" t="s">
        <v>475</v>
      </c>
      <c r="C270" s="49"/>
      <c r="D270" s="49"/>
      <c r="E270" s="50"/>
      <c r="F270" s="51">
        <f>SUM(F259:F269)</f>
        <v>233900</v>
      </c>
      <c r="G270" s="174"/>
    </row>
    <row r="271" spans="1:7" ht="20.25" x14ac:dyDescent="0.2">
      <c r="A271" s="54"/>
      <c r="B271" s="195" t="s">
        <v>65</v>
      </c>
      <c r="C271" s="189"/>
      <c r="D271" s="189"/>
      <c r="E271" s="196"/>
      <c r="F271" s="159"/>
      <c r="G271" s="162"/>
    </row>
    <row r="272" spans="1:7" ht="18.75" x14ac:dyDescent="0.3">
      <c r="A272" s="59" t="s">
        <v>450</v>
      </c>
      <c r="B272" s="194" t="s">
        <v>476</v>
      </c>
      <c r="C272" s="184"/>
      <c r="D272" s="184"/>
      <c r="E272" s="185"/>
      <c r="F272" s="60">
        <f>F270-(F271*F270)</f>
        <v>233900</v>
      </c>
      <c r="G272" s="163"/>
    </row>
    <row r="273" spans="1:7" ht="15.75" x14ac:dyDescent="0.2">
      <c r="A273" s="56"/>
      <c r="B273" s="5"/>
      <c r="C273" s="57"/>
      <c r="D273" s="57"/>
      <c r="E273" s="58"/>
      <c r="F273" s="58"/>
      <c r="G273" s="175"/>
    </row>
    <row r="274" spans="1:7" ht="18.75" x14ac:dyDescent="0.2">
      <c r="A274" s="45" t="s">
        <v>473</v>
      </c>
      <c r="B274" s="38" t="s">
        <v>18</v>
      </c>
      <c r="C274" s="39"/>
      <c r="D274" s="39"/>
      <c r="E274" s="40"/>
      <c r="F274" s="41"/>
      <c r="G274" s="165"/>
    </row>
    <row r="275" spans="1:7" ht="31.5" x14ac:dyDescent="0.2">
      <c r="A275" s="6">
        <v>191</v>
      </c>
      <c r="B275" s="7" t="s">
        <v>17</v>
      </c>
      <c r="C275" s="8" t="s">
        <v>16</v>
      </c>
      <c r="D275" s="8">
        <v>100</v>
      </c>
      <c r="E275" s="10">
        <v>250</v>
      </c>
      <c r="F275" s="10">
        <f>E275*D275</f>
        <v>25000</v>
      </c>
      <c r="G275" s="168"/>
    </row>
    <row r="276" spans="1:7" ht="18.75" x14ac:dyDescent="0.2">
      <c r="A276" s="47" t="s">
        <v>473</v>
      </c>
      <c r="B276" s="155" t="s">
        <v>19</v>
      </c>
      <c r="C276" s="52"/>
      <c r="D276" s="52"/>
      <c r="E276" s="53"/>
      <c r="F276" s="51">
        <f>SUM(F275)</f>
        <v>25000</v>
      </c>
      <c r="G276" s="172"/>
    </row>
    <row r="277" spans="1:7" ht="20.25" x14ac:dyDescent="0.2">
      <c r="A277" s="54"/>
      <c r="B277" s="195" t="s">
        <v>65</v>
      </c>
      <c r="C277" s="189"/>
      <c r="D277" s="189"/>
      <c r="E277" s="196"/>
      <c r="F277" s="159"/>
      <c r="G277" s="162"/>
    </row>
    <row r="278" spans="1:7" ht="37.5" x14ac:dyDescent="0.3">
      <c r="A278" s="59" t="s">
        <v>474</v>
      </c>
      <c r="B278" s="194" t="s">
        <v>66</v>
      </c>
      <c r="C278" s="184"/>
      <c r="D278" s="184"/>
      <c r="E278" s="185"/>
      <c r="F278" s="60">
        <f>F276-(F277*F276)</f>
        <v>25000</v>
      </c>
      <c r="G278" s="163"/>
    </row>
    <row r="279" spans="1:7" ht="15" x14ac:dyDescent="0.2">
      <c r="A279" s="1"/>
      <c r="B279" s="1"/>
      <c r="C279" s="2"/>
      <c r="D279" s="2"/>
      <c r="E279" s="3"/>
      <c r="F279" s="3"/>
      <c r="G279" s="76"/>
    </row>
    <row r="280" spans="1:7" ht="18.75" x14ac:dyDescent="0.2">
      <c r="A280" s="24"/>
      <c r="B280" s="63" t="s">
        <v>199</v>
      </c>
      <c r="C280" s="64"/>
      <c r="D280" s="64"/>
      <c r="E280" s="65"/>
      <c r="F280" s="26"/>
      <c r="G280" s="71"/>
    </row>
    <row r="281" spans="1:7" ht="18.75" x14ac:dyDescent="0.2">
      <c r="A281" s="14" t="s">
        <v>69</v>
      </c>
      <c r="B281" s="186" t="s">
        <v>41</v>
      </c>
      <c r="C281" s="187"/>
      <c r="D281" s="187"/>
      <c r="E281" s="187"/>
      <c r="F281" s="62">
        <f>F27</f>
        <v>47230</v>
      </c>
      <c r="G281" s="71"/>
    </row>
    <row r="282" spans="1:7" ht="18.75" x14ac:dyDescent="0.2">
      <c r="A282" s="14" t="s">
        <v>77</v>
      </c>
      <c r="B282" s="186" t="s">
        <v>47</v>
      </c>
      <c r="C282" s="187"/>
      <c r="D282" s="187"/>
      <c r="E282" s="187"/>
      <c r="F282" s="62">
        <f>F48</f>
        <v>88200</v>
      </c>
      <c r="G282" s="71"/>
    </row>
    <row r="283" spans="1:7" ht="18.75" x14ac:dyDescent="0.2">
      <c r="A283" s="14" t="s">
        <v>78</v>
      </c>
      <c r="B283" s="186" t="s">
        <v>49</v>
      </c>
      <c r="C283" s="187"/>
      <c r="D283" s="187"/>
      <c r="E283" s="187"/>
      <c r="F283" s="62">
        <f>F67</f>
        <v>15519</v>
      </c>
      <c r="G283" s="71"/>
    </row>
    <row r="284" spans="1:7" ht="18.75" x14ac:dyDescent="0.2">
      <c r="A284" s="14" t="s">
        <v>79</v>
      </c>
      <c r="B284" s="186" t="s">
        <v>105</v>
      </c>
      <c r="C284" s="187"/>
      <c r="D284" s="187"/>
      <c r="E284" s="187"/>
      <c r="F284" s="62">
        <f>F94</f>
        <v>54155</v>
      </c>
      <c r="G284" s="71"/>
    </row>
    <row r="285" spans="1:7" ht="18.75" x14ac:dyDescent="0.2">
      <c r="A285" s="68" t="s">
        <v>76</v>
      </c>
      <c r="B285" s="188" t="s">
        <v>114</v>
      </c>
      <c r="C285" s="189"/>
      <c r="D285" s="189"/>
      <c r="E285" s="190"/>
      <c r="F285" s="29">
        <f>F137</f>
        <v>52110</v>
      </c>
      <c r="G285" s="71"/>
    </row>
    <row r="286" spans="1:7" ht="18.75" x14ac:dyDescent="0.2">
      <c r="A286" s="68" t="s">
        <v>80</v>
      </c>
      <c r="B286" s="191" t="s">
        <v>182</v>
      </c>
      <c r="C286" s="192"/>
      <c r="D286" s="192"/>
      <c r="E286" s="193"/>
      <c r="F286" s="29" t="e">
        <f>F189</f>
        <v>#VALUE!</v>
      </c>
      <c r="G286" s="71"/>
    </row>
    <row r="287" spans="1:7" ht="18.75" x14ac:dyDescent="0.2">
      <c r="A287" s="68" t="s">
        <v>192</v>
      </c>
      <c r="B287" s="191" t="s">
        <v>451</v>
      </c>
      <c r="C287" s="192"/>
      <c r="D287" s="192"/>
      <c r="E287" s="193"/>
      <c r="F287" s="62">
        <f>F197</f>
        <v>64000</v>
      </c>
      <c r="G287" s="71"/>
    </row>
    <row r="288" spans="1:7" ht="18.75" x14ac:dyDescent="0.2">
      <c r="A288" s="68" t="s">
        <v>448</v>
      </c>
      <c r="B288" s="181" t="s">
        <v>194</v>
      </c>
      <c r="C288" s="182"/>
      <c r="D288" s="182"/>
      <c r="E288" s="182"/>
      <c r="F288" s="62">
        <f>F223</f>
        <v>339800</v>
      </c>
      <c r="G288" s="71"/>
    </row>
    <row r="289" spans="1:7" ht="18.75" x14ac:dyDescent="0.2">
      <c r="A289" s="68" t="s">
        <v>452</v>
      </c>
      <c r="B289" s="181" t="s">
        <v>55</v>
      </c>
      <c r="C289" s="182"/>
      <c r="D289" s="182"/>
      <c r="E289" s="182"/>
      <c r="F289" s="62">
        <f>F254</f>
        <v>10336.800000000003</v>
      </c>
      <c r="G289" s="71"/>
    </row>
    <row r="290" spans="1:7" ht="18.75" x14ac:dyDescent="0.2">
      <c r="A290" s="68" t="s">
        <v>453</v>
      </c>
      <c r="B290" s="181" t="s">
        <v>478</v>
      </c>
      <c r="C290" s="182"/>
      <c r="D290" s="182"/>
      <c r="E290" s="182"/>
      <c r="F290" s="62">
        <f>F272</f>
        <v>233900</v>
      </c>
      <c r="G290" s="71"/>
    </row>
    <row r="291" spans="1:7" ht="37.5" x14ac:dyDescent="0.2">
      <c r="A291" s="68" t="s">
        <v>477</v>
      </c>
      <c r="B291" s="181" t="s">
        <v>19</v>
      </c>
      <c r="C291" s="182"/>
      <c r="D291" s="182"/>
      <c r="E291" s="182"/>
      <c r="F291" s="62">
        <f>F278</f>
        <v>25000</v>
      </c>
      <c r="G291" s="71"/>
    </row>
    <row r="292" spans="1:7" ht="37.5" x14ac:dyDescent="0.2">
      <c r="A292" s="24" t="s">
        <v>82</v>
      </c>
      <c r="B292" s="183" t="s">
        <v>83</v>
      </c>
      <c r="C292" s="184"/>
      <c r="D292" s="184"/>
      <c r="E292" s="185"/>
      <c r="F292" s="30" t="e">
        <f>SUM(F281:F291)</f>
        <v>#VALUE!</v>
      </c>
      <c r="G292" s="71"/>
    </row>
    <row r="293" spans="1:7" ht="18.75" x14ac:dyDescent="0.2">
      <c r="A293" s="72"/>
      <c r="B293" s="73"/>
      <c r="C293" s="74"/>
      <c r="D293" s="74"/>
      <c r="E293" s="74"/>
      <c r="F293" s="75"/>
      <c r="G293" s="69"/>
    </row>
    <row r="294" spans="1:7" x14ac:dyDescent="0.2">
      <c r="C294" s="176"/>
      <c r="D294" s="177"/>
      <c r="E294" s="177"/>
      <c r="F294" s="177"/>
      <c r="G294" s="177"/>
    </row>
    <row r="295" spans="1:7" ht="18.75" x14ac:dyDescent="0.2">
      <c r="B295" s="37" t="s">
        <v>479</v>
      </c>
      <c r="C295" s="176"/>
      <c r="D295" s="177"/>
      <c r="E295" s="177"/>
      <c r="F295" s="177"/>
      <c r="G295" s="177"/>
    </row>
    <row r="296" spans="1:7" ht="18.75" x14ac:dyDescent="0.25">
      <c r="B296" s="37" t="s">
        <v>14</v>
      </c>
      <c r="C296" s="176"/>
      <c r="D296" s="178" t="s">
        <v>81</v>
      </c>
      <c r="E296" s="179"/>
      <c r="F296" s="179"/>
      <c r="G296" s="177"/>
    </row>
    <row r="297" spans="1:7" ht="37.5" x14ac:dyDescent="0.2">
      <c r="B297" s="37" t="s">
        <v>63</v>
      </c>
      <c r="C297" s="176"/>
      <c r="D297" s="177"/>
      <c r="E297" s="177"/>
      <c r="F297" s="177"/>
      <c r="G297" s="177"/>
    </row>
    <row r="298" spans="1:7" ht="56.25" x14ac:dyDescent="0.2">
      <c r="B298" s="37" t="s">
        <v>213</v>
      </c>
      <c r="C298" s="176"/>
      <c r="D298" s="177"/>
      <c r="E298" s="177"/>
      <c r="F298" s="177"/>
      <c r="G298" s="177"/>
    </row>
    <row r="299" spans="1:7" ht="18.75" x14ac:dyDescent="0.2">
      <c r="B299" s="37" t="s">
        <v>437</v>
      </c>
    </row>
  </sheetData>
  <sheetProtection password="CC21" sheet="1"/>
  <mergeCells count="35">
    <mergeCell ref="A2:F2"/>
    <mergeCell ref="B26:E26"/>
    <mergeCell ref="B27:E27"/>
    <mergeCell ref="B47:E47"/>
    <mergeCell ref="B48:E48"/>
    <mergeCell ref="B66:E66"/>
    <mergeCell ref="B67:E67"/>
    <mergeCell ref="B93:E93"/>
    <mergeCell ref="B94:E94"/>
    <mergeCell ref="B136:E136"/>
    <mergeCell ref="B137:E137"/>
    <mergeCell ref="B188:E188"/>
    <mergeCell ref="B189:E189"/>
    <mergeCell ref="B196:E196"/>
    <mergeCell ref="B197:E197"/>
    <mergeCell ref="B222:E222"/>
    <mergeCell ref="B223:E223"/>
    <mergeCell ref="B253:E253"/>
    <mergeCell ref="B287:E287"/>
    <mergeCell ref="B254:E254"/>
    <mergeCell ref="B271:E271"/>
    <mergeCell ref="B272:E272"/>
    <mergeCell ref="B277:E277"/>
    <mergeCell ref="B278:E278"/>
    <mergeCell ref="B281:E281"/>
    <mergeCell ref="B288:E288"/>
    <mergeCell ref="B289:E289"/>
    <mergeCell ref="B291:E291"/>
    <mergeCell ref="B292:E292"/>
    <mergeCell ref="B290:E290"/>
    <mergeCell ref="B282:E282"/>
    <mergeCell ref="B283:E283"/>
    <mergeCell ref="B284:E284"/>
    <mergeCell ref="B285:E285"/>
    <mergeCell ref="B286:E286"/>
  </mergeCells>
  <pageMargins left="0.70866141732283472" right="0.70866141732283472" top="0.74803149606299213" bottom="0.74803149606299213" header="0.31496062992125984" footer="0.31496062992125984"/>
  <pageSetup paperSize="9" scale="59" orientation="landscape" r:id="rId1"/>
  <rowBreaks count="3" manualBreakCount="3">
    <brk id="76" max="7" man="1"/>
    <brk id="137" max="7" man="1"/>
    <brk id="19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theme="5" tint="-0.249977111117893"/>
  </sheetPr>
  <dimension ref="A1:AA914"/>
  <sheetViews>
    <sheetView rightToLeft="1" tabSelected="1" zoomScale="60" zoomScaleNormal="60" workbookViewId="0">
      <pane ySplit="2" topLeftCell="A123" activePane="bottomLeft" state="frozen"/>
      <selection pane="bottomLeft" activeCell="A154" sqref="A154:IV156"/>
    </sheetView>
  </sheetViews>
  <sheetFormatPr defaultColWidth="8.75" defaultRowHeight="15" x14ac:dyDescent="0.25"/>
  <cols>
    <col min="1" max="1" width="24" style="100" customWidth="1"/>
    <col min="2" max="2" width="13" style="100" bestFit="1" customWidth="1"/>
    <col min="3" max="3" width="8.75" style="100"/>
    <col min="4" max="4" width="8.875" style="100" bestFit="1" customWidth="1"/>
    <col min="5" max="5" width="21.875" style="100" bestFit="1" customWidth="1"/>
    <col min="6" max="6" width="19.25" style="100" hidden="1" customWidth="1"/>
    <col min="7" max="7" width="8.75" style="100"/>
    <col min="8" max="8" width="9.125" style="100" bestFit="1" customWidth="1"/>
    <col min="9" max="9" width="8.75" style="142"/>
    <col min="10" max="10" width="9.875" style="100" bestFit="1" customWidth="1"/>
    <col min="11" max="23" width="8.75" style="100"/>
    <col min="24" max="26" width="8.75" style="100" bestFit="1" customWidth="1"/>
    <col min="27" max="27" width="15" style="100" customWidth="1"/>
    <col min="28" max="16384" width="8.75" style="100"/>
  </cols>
  <sheetData>
    <row r="1" spans="1:26" ht="19.5" thickBot="1" x14ac:dyDescent="0.35">
      <c r="A1" s="202" t="s">
        <v>216</v>
      </c>
      <c r="B1" s="203"/>
      <c r="C1" s="204"/>
      <c r="D1" s="205" t="s">
        <v>217</v>
      </c>
      <c r="E1" s="206"/>
      <c r="F1" s="99" t="s">
        <v>218</v>
      </c>
      <c r="G1" s="199" t="s">
        <v>362</v>
      </c>
      <c r="H1" s="200"/>
      <c r="I1" s="200"/>
      <c r="J1" s="200"/>
      <c r="K1" s="200"/>
      <c r="L1" s="200"/>
      <c r="M1" s="200"/>
      <c r="N1" s="200"/>
      <c r="O1" s="200"/>
      <c r="P1" s="201"/>
      <c r="Q1" s="207" t="s">
        <v>219</v>
      </c>
      <c r="R1" s="207"/>
      <c r="S1" s="207"/>
      <c r="T1" s="207"/>
      <c r="U1" s="207"/>
      <c r="V1" s="207"/>
      <c r="W1" s="207"/>
      <c r="X1" s="207"/>
      <c r="Y1" s="207"/>
      <c r="Z1" s="207"/>
    </row>
    <row r="2" spans="1:26" ht="39.75" x14ac:dyDescent="0.3">
      <c r="A2" s="101" t="s">
        <v>220</v>
      </c>
      <c r="B2" s="101" t="s">
        <v>214</v>
      </c>
      <c r="C2" s="101" t="s">
        <v>2</v>
      </c>
      <c r="D2" s="101" t="s">
        <v>221</v>
      </c>
      <c r="E2" s="101" t="s">
        <v>8</v>
      </c>
      <c r="F2" s="102" t="s">
        <v>222</v>
      </c>
      <c r="G2" s="103" t="s">
        <v>223</v>
      </c>
      <c r="H2" s="103" t="s">
        <v>224</v>
      </c>
      <c r="I2" s="103" t="s">
        <v>225</v>
      </c>
      <c r="J2" s="103" t="s">
        <v>226</v>
      </c>
      <c r="K2" s="104" t="s">
        <v>227</v>
      </c>
      <c r="L2" s="104" t="s">
        <v>228</v>
      </c>
      <c r="M2" s="104" t="s">
        <v>229</v>
      </c>
      <c r="N2" s="104" t="s">
        <v>230</v>
      </c>
      <c r="O2" s="104" t="s">
        <v>231</v>
      </c>
      <c r="P2" s="104" t="s">
        <v>232</v>
      </c>
      <c r="Q2" s="105" t="s">
        <v>233</v>
      </c>
      <c r="R2" s="105" t="s">
        <v>234</v>
      </c>
      <c r="S2" s="105" t="s">
        <v>235</v>
      </c>
      <c r="T2" s="105" t="s">
        <v>236</v>
      </c>
      <c r="U2" s="105" t="s">
        <v>237</v>
      </c>
      <c r="V2" s="105" t="s">
        <v>238</v>
      </c>
      <c r="W2" s="105" t="s">
        <v>239</v>
      </c>
      <c r="X2" s="105" t="s">
        <v>240</v>
      </c>
      <c r="Y2" s="105" t="s">
        <v>241</v>
      </c>
      <c r="Z2" s="105" t="s">
        <v>242</v>
      </c>
    </row>
    <row r="3" spans="1:26" ht="15.75" x14ac:dyDescent="0.25">
      <c r="A3" s="106" t="s">
        <v>243</v>
      </c>
      <c r="B3" s="107"/>
      <c r="C3" s="107"/>
      <c r="D3" s="107"/>
      <c r="E3" s="108"/>
      <c r="F3" s="109"/>
      <c r="G3" s="110"/>
      <c r="H3" s="110"/>
      <c r="I3" s="146"/>
      <c r="J3" s="110"/>
      <c r="K3" s="110"/>
      <c r="L3" s="110"/>
      <c r="M3" s="110"/>
      <c r="N3" s="110"/>
      <c r="O3" s="110"/>
      <c r="P3" s="110"/>
      <c r="Q3" s="110"/>
      <c r="R3" s="110"/>
      <c r="S3" s="110"/>
      <c r="T3" s="110"/>
      <c r="U3" s="110"/>
      <c r="V3" s="110"/>
      <c r="W3" s="110"/>
      <c r="X3" s="110"/>
      <c r="Y3" s="110"/>
      <c r="Z3" s="110"/>
    </row>
    <row r="4" spans="1:26" ht="30" x14ac:dyDescent="0.25">
      <c r="A4" s="111" t="s">
        <v>244</v>
      </c>
      <c r="B4" s="112" t="s">
        <v>245</v>
      </c>
      <c r="C4" s="111">
        <v>1</v>
      </c>
      <c r="D4" s="111" t="s">
        <v>246</v>
      </c>
      <c r="E4" s="111" t="s">
        <v>247</v>
      </c>
      <c r="F4" s="113" t="s">
        <v>248</v>
      </c>
      <c r="G4" s="110">
        <v>1</v>
      </c>
      <c r="H4" s="110">
        <v>8</v>
      </c>
      <c r="I4" s="146"/>
      <c r="J4" s="114"/>
      <c r="K4" s="110"/>
      <c r="L4" s="110"/>
      <c r="M4" s="110"/>
      <c r="N4" s="110"/>
      <c r="O4" s="110"/>
      <c r="P4" s="110"/>
      <c r="Q4" s="110"/>
      <c r="R4" s="110"/>
      <c r="S4" s="110"/>
      <c r="T4" s="110"/>
      <c r="U4" s="110"/>
      <c r="V4" s="110"/>
      <c r="W4" s="110"/>
      <c r="X4" s="110"/>
      <c r="Y4" s="110"/>
      <c r="Z4" s="110"/>
    </row>
    <row r="5" spans="1:26" ht="39" x14ac:dyDescent="0.25">
      <c r="A5" s="111" t="s">
        <v>249</v>
      </c>
      <c r="B5" s="115" t="s">
        <v>250</v>
      </c>
      <c r="C5" s="111">
        <v>1</v>
      </c>
      <c r="D5" s="111" t="s">
        <v>246</v>
      </c>
      <c r="E5" s="116" t="s">
        <v>363</v>
      </c>
      <c r="F5" s="117" t="s">
        <v>251</v>
      </c>
      <c r="G5" s="110"/>
      <c r="H5" s="110"/>
      <c r="I5" s="146">
        <v>10</v>
      </c>
      <c r="J5" s="110">
        <v>2</v>
      </c>
      <c r="K5" s="110">
        <v>1</v>
      </c>
      <c r="L5" s="110">
        <v>1</v>
      </c>
      <c r="M5" s="110"/>
      <c r="N5" s="110"/>
      <c r="O5" s="110"/>
      <c r="P5" s="110"/>
      <c r="Q5" s="110"/>
      <c r="R5" s="110"/>
      <c r="S5" s="110"/>
      <c r="T5" s="110"/>
      <c r="U5" s="110"/>
      <c r="V5" s="110"/>
      <c r="W5" s="110"/>
      <c r="X5" s="110"/>
      <c r="Y5" s="110"/>
      <c r="Z5" s="110"/>
    </row>
    <row r="6" spans="1:26" x14ac:dyDescent="0.25">
      <c r="A6" s="143" t="s">
        <v>252</v>
      </c>
      <c r="B6" s="143" t="s">
        <v>253</v>
      </c>
      <c r="C6" s="111"/>
      <c r="D6" s="111"/>
      <c r="E6" s="144" t="s">
        <v>392</v>
      </c>
      <c r="F6" s="113"/>
      <c r="G6" s="110"/>
      <c r="H6" s="110"/>
      <c r="I6" s="146"/>
      <c r="J6" s="110"/>
      <c r="K6" s="110"/>
      <c r="L6" s="110"/>
      <c r="M6" s="110"/>
      <c r="N6" s="110"/>
      <c r="O6" s="110"/>
      <c r="P6" s="110"/>
      <c r="Q6" s="110">
        <v>1</v>
      </c>
      <c r="R6" s="110"/>
      <c r="S6" s="110">
        <v>16</v>
      </c>
      <c r="T6" s="110"/>
      <c r="U6" s="110"/>
      <c r="V6" s="110"/>
      <c r="W6" s="110"/>
      <c r="X6" s="110"/>
      <c r="Y6" s="110"/>
      <c r="Z6" s="110"/>
    </row>
    <row r="7" spans="1:26" ht="30" x14ac:dyDescent="0.25">
      <c r="A7" s="111" t="s">
        <v>254</v>
      </c>
      <c r="B7" s="115" t="s">
        <v>255</v>
      </c>
      <c r="C7" s="111">
        <v>2</v>
      </c>
      <c r="D7" s="111" t="s">
        <v>256</v>
      </c>
      <c r="E7" s="116" t="s">
        <v>363</v>
      </c>
      <c r="F7" s="113" t="s">
        <v>257</v>
      </c>
      <c r="G7" s="110"/>
      <c r="H7" s="110"/>
      <c r="I7" s="146"/>
      <c r="J7" s="110"/>
      <c r="K7" s="110"/>
      <c r="L7" s="110"/>
      <c r="M7" s="110"/>
      <c r="N7" s="110"/>
      <c r="O7" s="110">
        <v>2</v>
      </c>
      <c r="P7" s="110">
        <v>7</v>
      </c>
      <c r="Q7" s="110"/>
      <c r="R7" s="110"/>
      <c r="S7" s="110"/>
      <c r="T7" s="110"/>
      <c r="U7" s="110"/>
      <c r="V7" s="110"/>
      <c r="W7" s="110"/>
      <c r="X7" s="110"/>
      <c r="Y7" s="110"/>
      <c r="Z7" s="110"/>
    </row>
    <row r="8" spans="1:26" x14ac:dyDescent="0.25">
      <c r="A8" s="118" t="s">
        <v>236</v>
      </c>
      <c r="B8" s="119"/>
      <c r="C8" s="107"/>
      <c r="D8" s="107"/>
      <c r="E8" s="116" t="s">
        <v>363</v>
      </c>
      <c r="F8" s="113"/>
      <c r="G8" s="110"/>
      <c r="H8" s="110"/>
      <c r="I8" s="146"/>
      <c r="J8" s="110"/>
      <c r="K8" s="110"/>
      <c r="L8" s="110"/>
      <c r="M8" s="110"/>
      <c r="N8" s="110"/>
      <c r="O8" s="110"/>
      <c r="P8" s="110"/>
      <c r="Q8" s="110"/>
      <c r="R8" s="110"/>
      <c r="S8" s="110"/>
      <c r="T8" s="110"/>
      <c r="U8" s="110"/>
      <c r="V8" s="110"/>
      <c r="W8" s="110"/>
      <c r="X8" s="110"/>
      <c r="Y8" s="110"/>
      <c r="Z8" s="110"/>
    </row>
    <row r="9" spans="1:26" ht="15.75" x14ac:dyDescent="0.25">
      <c r="A9" s="106" t="s">
        <v>258</v>
      </c>
      <c r="B9" s="107"/>
      <c r="C9" s="107"/>
      <c r="D9" s="107"/>
      <c r="E9" s="108"/>
      <c r="F9" s="109"/>
      <c r="G9" s="110"/>
      <c r="H9" s="110"/>
      <c r="I9" s="146"/>
      <c r="J9" s="110"/>
      <c r="K9" s="110"/>
      <c r="L9" s="110"/>
      <c r="M9" s="110"/>
      <c r="N9" s="110"/>
      <c r="O9" s="110"/>
      <c r="P9" s="110"/>
      <c r="Q9" s="110"/>
      <c r="R9" s="110"/>
      <c r="S9" s="110"/>
      <c r="T9" s="110"/>
      <c r="U9" s="110"/>
      <c r="V9" s="110"/>
      <c r="W9" s="110"/>
      <c r="X9" s="110"/>
      <c r="Y9" s="110"/>
      <c r="Z9" s="110"/>
    </row>
    <row r="10" spans="1:26" ht="26.25" x14ac:dyDescent="0.25">
      <c r="A10" s="111" t="s">
        <v>244</v>
      </c>
      <c r="B10" s="112" t="s">
        <v>245</v>
      </c>
      <c r="C10" s="111">
        <v>1</v>
      </c>
      <c r="D10" s="111" t="s">
        <v>246</v>
      </c>
      <c r="E10" s="115" t="s">
        <v>259</v>
      </c>
      <c r="F10" s="117" t="s">
        <v>260</v>
      </c>
      <c r="G10" s="110">
        <v>1</v>
      </c>
      <c r="H10" s="110">
        <v>8</v>
      </c>
      <c r="I10" s="146"/>
      <c r="J10" s="110"/>
      <c r="K10" s="110"/>
      <c r="L10" s="110"/>
      <c r="M10" s="110"/>
      <c r="N10" s="110"/>
      <c r="O10" s="110"/>
      <c r="P10" s="110"/>
      <c r="Q10" s="110"/>
      <c r="R10" s="110"/>
      <c r="S10" s="110"/>
      <c r="T10" s="110"/>
      <c r="U10" s="110"/>
      <c r="V10" s="110"/>
      <c r="W10" s="110"/>
      <c r="X10" s="110"/>
      <c r="Y10" s="110"/>
      <c r="Z10" s="110"/>
    </row>
    <row r="11" spans="1:26" ht="39" x14ac:dyDescent="0.25">
      <c r="A11" s="111" t="s">
        <v>249</v>
      </c>
      <c r="B11" s="115" t="s">
        <v>250</v>
      </c>
      <c r="C11" s="111">
        <v>1</v>
      </c>
      <c r="D11" s="111" t="s">
        <v>246</v>
      </c>
      <c r="E11" s="116" t="s">
        <v>363</v>
      </c>
      <c r="F11" s="117" t="s">
        <v>251</v>
      </c>
      <c r="G11" s="110"/>
      <c r="H11" s="110"/>
      <c r="I11" s="146">
        <v>13</v>
      </c>
      <c r="J11" s="110">
        <v>2</v>
      </c>
      <c r="K11" s="110">
        <v>1</v>
      </c>
      <c r="L11" s="110">
        <v>1</v>
      </c>
      <c r="M11" s="110"/>
      <c r="N11" s="110"/>
      <c r="O11" s="110"/>
      <c r="P11" s="110"/>
      <c r="Q11" s="110"/>
      <c r="R11" s="110"/>
      <c r="S11" s="110"/>
      <c r="T11" s="110"/>
      <c r="U11" s="110"/>
      <c r="V11" s="110"/>
      <c r="W11" s="110"/>
      <c r="X11" s="110"/>
      <c r="Y11" s="110"/>
      <c r="Z11" s="110"/>
    </row>
    <row r="12" spans="1:26" x14ac:dyDescent="0.25">
      <c r="A12" s="143" t="s">
        <v>252</v>
      </c>
      <c r="B12" s="143" t="s">
        <v>253</v>
      </c>
      <c r="C12" s="111"/>
      <c r="D12" s="111"/>
      <c r="E12" s="144" t="s">
        <v>392</v>
      </c>
      <c r="F12" s="113"/>
      <c r="G12" s="110"/>
      <c r="H12" s="110"/>
      <c r="I12" s="146"/>
      <c r="J12" s="110"/>
      <c r="K12" s="110"/>
      <c r="L12" s="110"/>
      <c r="M12" s="110"/>
      <c r="N12" s="110"/>
      <c r="O12" s="110"/>
      <c r="P12" s="110"/>
      <c r="Q12" s="110">
        <v>1</v>
      </c>
      <c r="R12" s="110"/>
      <c r="S12" s="110">
        <v>16</v>
      </c>
      <c r="T12" s="110"/>
      <c r="U12" s="110"/>
      <c r="V12" s="110"/>
      <c r="W12" s="110"/>
      <c r="X12" s="110"/>
      <c r="Y12" s="110"/>
      <c r="Z12" s="110"/>
    </row>
    <row r="13" spans="1:26" ht="30" x14ac:dyDescent="0.25">
      <c r="A13" s="111" t="s">
        <v>254</v>
      </c>
      <c r="B13" s="115" t="s">
        <v>255</v>
      </c>
      <c r="C13" s="111">
        <v>1</v>
      </c>
      <c r="D13" s="111" t="s">
        <v>256</v>
      </c>
      <c r="E13" s="116" t="s">
        <v>363</v>
      </c>
      <c r="F13" s="113" t="s">
        <v>257</v>
      </c>
      <c r="G13" s="110"/>
      <c r="H13" s="110"/>
      <c r="I13" s="146"/>
      <c r="J13" s="110"/>
      <c r="K13" s="110"/>
      <c r="L13" s="110"/>
      <c r="M13" s="110"/>
      <c r="N13" s="110"/>
      <c r="O13" s="110">
        <v>2</v>
      </c>
      <c r="P13" s="110">
        <v>7</v>
      </c>
      <c r="Q13" s="110"/>
      <c r="R13" s="110"/>
      <c r="S13" s="110"/>
      <c r="T13" s="110"/>
      <c r="U13" s="110"/>
      <c r="V13" s="110"/>
      <c r="W13" s="110"/>
      <c r="X13" s="110"/>
      <c r="Y13" s="110"/>
      <c r="Z13" s="110"/>
    </row>
    <row r="14" spans="1:26" x14ac:dyDescent="0.25">
      <c r="A14" s="118" t="s">
        <v>236</v>
      </c>
      <c r="B14" s="119"/>
      <c r="C14" s="107"/>
      <c r="D14" s="107"/>
      <c r="E14" s="108"/>
      <c r="F14" s="113"/>
      <c r="G14" s="110"/>
      <c r="H14" s="110"/>
      <c r="I14" s="146"/>
      <c r="J14" s="110"/>
      <c r="K14" s="110"/>
      <c r="L14" s="110"/>
      <c r="M14" s="110"/>
      <c r="N14" s="110"/>
      <c r="O14" s="110"/>
      <c r="P14" s="110"/>
      <c r="Q14" s="110"/>
      <c r="R14" s="110"/>
      <c r="S14" s="110"/>
      <c r="T14" s="110"/>
      <c r="U14" s="110"/>
      <c r="V14" s="110"/>
      <c r="W14" s="110"/>
      <c r="X14" s="110"/>
      <c r="Y14" s="110"/>
      <c r="Z14" s="110"/>
    </row>
    <row r="15" spans="1:26" ht="15.75" x14ac:dyDescent="0.25">
      <c r="A15" s="106" t="s">
        <v>261</v>
      </c>
      <c r="B15" s="107"/>
      <c r="C15" s="107"/>
      <c r="D15" s="107"/>
      <c r="E15" s="108"/>
      <c r="F15" s="109"/>
      <c r="G15" s="110"/>
      <c r="H15" s="110"/>
      <c r="I15" s="146"/>
      <c r="J15" s="110"/>
      <c r="K15" s="110"/>
      <c r="L15" s="110"/>
      <c r="M15" s="110"/>
      <c r="N15" s="110"/>
      <c r="O15" s="110"/>
      <c r="P15" s="110"/>
      <c r="Q15" s="110"/>
      <c r="R15" s="110"/>
      <c r="S15" s="110"/>
      <c r="T15" s="110"/>
      <c r="U15" s="110"/>
      <c r="V15" s="110"/>
      <c r="W15" s="110"/>
      <c r="X15" s="110"/>
      <c r="Y15" s="110"/>
      <c r="Z15" s="110"/>
    </row>
    <row r="16" spans="1:26" x14ac:dyDescent="0.25">
      <c r="A16" s="111" t="s">
        <v>244</v>
      </c>
      <c r="B16" s="112" t="s">
        <v>245</v>
      </c>
      <c r="C16" s="111">
        <v>1</v>
      </c>
      <c r="D16" s="111" t="s">
        <v>246</v>
      </c>
      <c r="E16" s="111" t="s">
        <v>247</v>
      </c>
      <c r="F16" s="117" t="s">
        <v>260</v>
      </c>
      <c r="G16" s="110">
        <v>1</v>
      </c>
      <c r="H16" s="110">
        <v>8</v>
      </c>
      <c r="I16" s="146"/>
      <c r="J16" s="110"/>
      <c r="K16" s="110"/>
      <c r="L16" s="110"/>
      <c r="M16" s="110"/>
      <c r="N16" s="110"/>
      <c r="O16" s="110"/>
      <c r="P16" s="110"/>
      <c r="Q16" s="110"/>
      <c r="R16" s="110"/>
      <c r="S16" s="110"/>
      <c r="T16" s="110"/>
      <c r="U16" s="110"/>
      <c r="V16" s="110"/>
      <c r="W16" s="110"/>
      <c r="X16" s="110"/>
      <c r="Y16" s="110"/>
      <c r="Z16" s="110"/>
    </row>
    <row r="17" spans="1:26" ht="39" x14ac:dyDescent="0.25">
      <c r="A17" s="111" t="s">
        <v>249</v>
      </c>
      <c r="B17" s="115" t="s">
        <v>250</v>
      </c>
      <c r="C17" s="111">
        <v>1</v>
      </c>
      <c r="D17" s="111" t="s">
        <v>246</v>
      </c>
      <c r="E17" s="116" t="s">
        <v>363</v>
      </c>
      <c r="F17" s="117" t="s">
        <v>251</v>
      </c>
      <c r="G17" s="110"/>
      <c r="H17" s="110"/>
      <c r="I17" s="146">
        <v>13</v>
      </c>
      <c r="J17" s="110">
        <v>2</v>
      </c>
      <c r="K17" s="110">
        <v>1</v>
      </c>
      <c r="L17" s="110">
        <v>1</v>
      </c>
      <c r="M17" s="110"/>
      <c r="N17" s="110"/>
      <c r="O17" s="110"/>
      <c r="P17" s="110"/>
      <c r="Q17" s="110"/>
      <c r="R17" s="110"/>
      <c r="S17" s="110"/>
      <c r="T17" s="110"/>
      <c r="U17" s="110"/>
      <c r="V17" s="110"/>
      <c r="W17" s="110"/>
      <c r="X17" s="110"/>
      <c r="Y17" s="110"/>
      <c r="Z17" s="110"/>
    </row>
    <row r="18" spans="1:26" x14ac:dyDescent="0.25">
      <c r="A18" s="143" t="s">
        <v>252</v>
      </c>
      <c r="B18" s="143" t="s">
        <v>253</v>
      </c>
      <c r="C18" s="111"/>
      <c r="D18" s="111"/>
      <c r="E18" s="144" t="s">
        <v>392</v>
      </c>
      <c r="F18" s="113"/>
      <c r="G18" s="110"/>
      <c r="H18" s="110"/>
      <c r="I18" s="146"/>
      <c r="J18" s="110"/>
      <c r="K18" s="110"/>
      <c r="L18" s="110"/>
      <c r="M18" s="110"/>
      <c r="N18" s="110"/>
      <c r="O18" s="110"/>
      <c r="P18" s="110"/>
      <c r="Q18" s="110">
        <v>1</v>
      </c>
      <c r="R18" s="110"/>
      <c r="S18" s="110">
        <v>16</v>
      </c>
      <c r="T18" s="110"/>
      <c r="U18" s="110"/>
      <c r="V18" s="110"/>
      <c r="W18" s="110"/>
      <c r="X18" s="110"/>
      <c r="Y18" s="110"/>
      <c r="Z18" s="110"/>
    </row>
    <row r="19" spans="1:26" ht="30" x14ac:dyDescent="0.25">
      <c r="A19" s="111" t="s">
        <v>254</v>
      </c>
      <c r="B19" s="115" t="s">
        <v>255</v>
      </c>
      <c r="C19" s="111">
        <v>1</v>
      </c>
      <c r="D19" s="111" t="s">
        <v>256</v>
      </c>
      <c r="E19" s="116" t="s">
        <v>363</v>
      </c>
      <c r="F19" s="113" t="s">
        <v>257</v>
      </c>
      <c r="G19" s="110"/>
      <c r="H19" s="110"/>
      <c r="I19" s="146"/>
      <c r="J19" s="110"/>
      <c r="K19" s="110"/>
      <c r="L19" s="110"/>
      <c r="M19" s="110"/>
      <c r="N19" s="110"/>
      <c r="O19" s="110">
        <v>3</v>
      </c>
      <c r="P19" s="110">
        <v>8</v>
      </c>
      <c r="Q19" s="110"/>
      <c r="R19" s="110"/>
      <c r="S19" s="110"/>
      <c r="T19" s="110"/>
      <c r="U19" s="110"/>
      <c r="V19" s="110"/>
      <c r="W19" s="110"/>
      <c r="X19" s="110"/>
      <c r="Y19" s="110"/>
      <c r="Z19" s="110"/>
    </row>
    <row r="20" spans="1:26" x14ac:dyDescent="0.25">
      <c r="A20" s="118" t="s">
        <v>236</v>
      </c>
      <c r="B20" s="119"/>
      <c r="C20" s="107"/>
      <c r="D20" s="107"/>
      <c r="E20" s="116" t="s">
        <v>363</v>
      </c>
      <c r="F20" s="113"/>
      <c r="G20" s="110"/>
      <c r="H20" s="110"/>
      <c r="I20" s="146"/>
      <c r="J20" s="110"/>
      <c r="K20" s="110"/>
      <c r="L20" s="110"/>
      <c r="M20" s="110"/>
      <c r="N20" s="110"/>
      <c r="O20" s="110"/>
      <c r="P20" s="110"/>
      <c r="Q20" s="110"/>
      <c r="R20" s="110"/>
      <c r="S20" s="110"/>
      <c r="T20" s="110"/>
      <c r="U20" s="110"/>
      <c r="V20" s="110"/>
      <c r="W20" s="110"/>
      <c r="X20" s="110"/>
      <c r="Y20" s="110"/>
      <c r="Z20" s="110"/>
    </row>
    <row r="21" spans="1:26" ht="15.75" x14ac:dyDescent="0.25">
      <c r="A21" s="106" t="s">
        <v>262</v>
      </c>
      <c r="B21" s="107"/>
      <c r="C21" s="107"/>
      <c r="D21" s="107"/>
      <c r="E21" s="108"/>
      <c r="F21" s="109"/>
      <c r="G21" s="110"/>
      <c r="H21" s="110"/>
      <c r="I21" s="146"/>
      <c r="J21" s="110"/>
      <c r="K21" s="110"/>
      <c r="L21" s="110"/>
      <c r="M21" s="110"/>
      <c r="N21" s="110"/>
      <c r="O21" s="110"/>
      <c r="P21" s="110"/>
      <c r="Q21" s="110"/>
      <c r="R21" s="110"/>
      <c r="S21" s="110"/>
      <c r="T21" s="110"/>
      <c r="U21" s="110"/>
      <c r="V21" s="110"/>
      <c r="W21" s="110"/>
      <c r="X21" s="110"/>
      <c r="Y21" s="110"/>
      <c r="Z21" s="110"/>
    </row>
    <row r="22" spans="1:26" ht="30" x14ac:dyDescent="0.25">
      <c r="A22" s="111" t="s">
        <v>244</v>
      </c>
      <c r="B22" s="112" t="s">
        <v>245</v>
      </c>
      <c r="C22" s="111">
        <v>1</v>
      </c>
      <c r="D22" s="111" t="s">
        <v>246</v>
      </c>
      <c r="E22" s="111" t="s">
        <v>247</v>
      </c>
      <c r="F22" s="113" t="s">
        <v>248</v>
      </c>
      <c r="G22" s="110">
        <v>1</v>
      </c>
      <c r="H22" s="110">
        <v>8</v>
      </c>
      <c r="I22" s="146"/>
      <c r="J22" s="110"/>
      <c r="K22" s="110"/>
      <c r="L22" s="110"/>
      <c r="M22" s="110"/>
      <c r="N22" s="110"/>
      <c r="O22" s="110"/>
      <c r="P22" s="110"/>
      <c r="Q22" s="110"/>
      <c r="R22" s="110"/>
      <c r="S22" s="110"/>
      <c r="T22" s="110"/>
      <c r="U22" s="110"/>
      <c r="V22" s="110"/>
      <c r="W22" s="110"/>
      <c r="X22" s="110"/>
      <c r="Y22" s="110"/>
      <c r="Z22" s="110"/>
    </row>
    <row r="23" spans="1:26" ht="39" x14ac:dyDescent="0.25">
      <c r="A23" s="111" t="s">
        <v>249</v>
      </c>
      <c r="B23" s="115" t="s">
        <v>250</v>
      </c>
      <c r="C23" s="111">
        <v>1</v>
      </c>
      <c r="D23" s="111" t="s">
        <v>246</v>
      </c>
      <c r="E23" s="116" t="s">
        <v>363</v>
      </c>
      <c r="F23" s="117" t="s">
        <v>251</v>
      </c>
      <c r="G23" s="110"/>
      <c r="H23" s="110"/>
      <c r="I23" s="146">
        <v>9</v>
      </c>
      <c r="J23" s="110">
        <v>2</v>
      </c>
      <c r="K23" s="110">
        <v>1</v>
      </c>
      <c r="L23" s="110">
        <v>1</v>
      </c>
      <c r="M23" s="110"/>
      <c r="N23" s="110"/>
      <c r="O23" s="110"/>
      <c r="P23" s="110"/>
      <c r="Q23" s="110"/>
      <c r="R23" s="110"/>
      <c r="S23" s="110"/>
      <c r="T23" s="110"/>
      <c r="U23" s="110"/>
      <c r="V23" s="110"/>
      <c r="W23" s="110"/>
      <c r="X23" s="110"/>
      <c r="Y23" s="110"/>
      <c r="Z23" s="110"/>
    </row>
    <row r="24" spans="1:26" x14ac:dyDescent="0.25">
      <c r="A24" s="143" t="s">
        <v>252</v>
      </c>
      <c r="B24" s="143" t="s">
        <v>253</v>
      </c>
      <c r="C24" s="111"/>
      <c r="D24" s="111"/>
      <c r="E24" s="144" t="s">
        <v>392</v>
      </c>
      <c r="F24" s="113"/>
      <c r="G24" s="110"/>
      <c r="H24" s="110"/>
      <c r="I24" s="146"/>
      <c r="J24" s="110"/>
      <c r="K24" s="110"/>
      <c r="L24" s="110"/>
      <c r="M24" s="110"/>
      <c r="N24" s="110"/>
      <c r="O24" s="110"/>
      <c r="P24" s="110"/>
      <c r="Q24" s="110">
        <v>1</v>
      </c>
      <c r="R24" s="110"/>
      <c r="S24" s="110">
        <v>16</v>
      </c>
      <c r="T24" s="110"/>
      <c r="U24" s="110"/>
      <c r="V24" s="110"/>
      <c r="W24" s="110"/>
      <c r="X24" s="110"/>
      <c r="Y24" s="110"/>
      <c r="Z24" s="110"/>
    </row>
    <row r="25" spans="1:26" ht="30" x14ac:dyDescent="0.25">
      <c r="A25" s="111" t="s">
        <v>254</v>
      </c>
      <c r="B25" s="115" t="s">
        <v>255</v>
      </c>
      <c r="C25" s="111">
        <v>1</v>
      </c>
      <c r="D25" s="111" t="s">
        <v>256</v>
      </c>
      <c r="E25" s="116" t="s">
        <v>363</v>
      </c>
      <c r="F25" s="113" t="s">
        <v>257</v>
      </c>
      <c r="G25" s="110"/>
      <c r="H25" s="110"/>
      <c r="I25" s="146"/>
      <c r="J25" s="110"/>
      <c r="K25" s="110"/>
      <c r="L25" s="110"/>
      <c r="M25" s="110"/>
      <c r="N25" s="110"/>
      <c r="O25" s="110">
        <v>2</v>
      </c>
      <c r="P25" s="110">
        <v>7</v>
      </c>
      <c r="Q25" s="110"/>
      <c r="R25" s="110"/>
      <c r="S25" s="110"/>
      <c r="T25" s="110"/>
      <c r="U25" s="110"/>
      <c r="V25" s="110"/>
      <c r="W25" s="110"/>
      <c r="X25" s="110"/>
      <c r="Y25" s="110"/>
      <c r="Z25" s="110"/>
    </row>
    <row r="26" spans="1:26" x14ac:dyDescent="0.25">
      <c r="A26" s="118" t="s">
        <v>263</v>
      </c>
      <c r="B26" s="119"/>
      <c r="C26" s="107"/>
      <c r="D26" s="107"/>
      <c r="E26" s="116" t="s">
        <v>363</v>
      </c>
      <c r="F26" s="113"/>
      <c r="G26" s="110"/>
      <c r="H26" s="110"/>
      <c r="I26" s="146"/>
      <c r="J26" s="110"/>
      <c r="K26" s="110"/>
      <c r="L26" s="110"/>
      <c r="M26" s="110"/>
      <c r="N26" s="110"/>
      <c r="O26" s="110"/>
      <c r="P26" s="110"/>
      <c r="Q26" s="110"/>
      <c r="R26" s="110"/>
      <c r="S26" s="110"/>
      <c r="T26" s="110"/>
      <c r="U26" s="110"/>
      <c r="V26" s="110"/>
      <c r="W26" s="110"/>
      <c r="X26" s="110"/>
      <c r="Y26" s="110"/>
      <c r="Z26" s="110"/>
    </row>
    <row r="27" spans="1:26" ht="15.75" x14ac:dyDescent="0.25">
      <c r="A27" s="106" t="s">
        <v>264</v>
      </c>
      <c r="B27" s="115"/>
      <c r="C27" s="111"/>
      <c r="D27" s="111"/>
      <c r="E27" s="116"/>
      <c r="F27" s="113"/>
      <c r="G27" s="110"/>
      <c r="H27" s="110"/>
      <c r="I27" s="146"/>
      <c r="J27" s="110"/>
      <c r="K27" s="110"/>
      <c r="L27" s="110"/>
      <c r="M27" s="110"/>
      <c r="N27" s="110"/>
      <c r="O27" s="110"/>
      <c r="P27" s="110"/>
      <c r="Q27" s="110"/>
      <c r="R27" s="110"/>
      <c r="S27" s="110"/>
      <c r="T27" s="110"/>
      <c r="U27" s="110"/>
      <c r="V27" s="110"/>
      <c r="W27" s="110"/>
      <c r="X27" s="110"/>
      <c r="Y27" s="110"/>
      <c r="Z27" s="110"/>
    </row>
    <row r="28" spans="1:26" x14ac:dyDescent="0.25">
      <c r="A28" s="112" t="s">
        <v>265</v>
      </c>
      <c r="B28" s="115" t="s">
        <v>266</v>
      </c>
      <c r="C28" s="111"/>
      <c r="D28" s="111"/>
      <c r="E28" s="116" t="s">
        <v>363</v>
      </c>
      <c r="F28" s="113"/>
      <c r="G28" s="110">
        <v>5</v>
      </c>
      <c r="H28" s="110">
        <v>5</v>
      </c>
      <c r="I28" s="146"/>
      <c r="J28" s="110"/>
      <c r="K28" s="110"/>
      <c r="L28" s="110"/>
      <c r="M28" s="110"/>
      <c r="N28" s="110"/>
      <c r="O28" s="110"/>
      <c r="P28" s="110"/>
      <c r="Q28" s="110"/>
      <c r="R28" s="110"/>
      <c r="S28" s="110"/>
      <c r="T28" s="110"/>
      <c r="U28" s="110"/>
      <c r="V28" s="110"/>
      <c r="W28" s="110"/>
      <c r="X28" s="110"/>
      <c r="Y28" s="110"/>
      <c r="Z28" s="110"/>
    </row>
    <row r="29" spans="1:26" ht="15.75" x14ac:dyDescent="0.25">
      <c r="A29" s="106" t="s">
        <v>267</v>
      </c>
      <c r="B29" s="107"/>
      <c r="C29" s="107"/>
      <c r="D29" s="107"/>
      <c r="E29" s="108"/>
      <c r="F29" s="109"/>
      <c r="G29" s="110"/>
      <c r="H29" s="110"/>
      <c r="I29" s="146"/>
      <c r="J29" s="110"/>
      <c r="K29" s="110"/>
      <c r="L29" s="110"/>
      <c r="M29" s="110"/>
      <c r="N29" s="110"/>
      <c r="O29" s="110"/>
      <c r="P29" s="110"/>
      <c r="Q29" s="110"/>
      <c r="R29" s="110"/>
      <c r="S29" s="110"/>
      <c r="T29" s="110"/>
      <c r="U29" s="110"/>
      <c r="V29" s="110"/>
      <c r="W29" s="110"/>
      <c r="X29" s="110"/>
      <c r="Y29" s="110"/>
      <c r="Z29" s="110"/>
    </row>
    <row r="30" spans="1:26" ht="30" x14ac:dyDescent="0.25">
      <c r="A30" s="111" t="s">
        <v>244</v>
      </c>
      <c r="B30" s="115" t="s">
        <v>268</v>
      </c>
      <c r="C30" s="111">
        <v>3</v>
      </c>
      <c r="D30" s="111" t="s">
        <v>246</v>
      </c>
      <c r="E30" s="112" t="s">
        <v>363</v>
      </c>
      <c r="F30" s="113" t="s">
        <v>248</v>
      </c>
      <c r="G30" s="110">
        <v>2</v>
      </c>
      <c r="H30" s="110">
        <v>12</v>
      </c>
      <c r="I30" s="146"/>
      <c r="J30" s="110"/>
      <c r="K30" s="110"/>
      <c r="L30" s="110"/>
      <c r="M30" s="110"/>
      <c r="N30" s="110"/>
      <c r="O30" s="110"/>
      <c r="P30" s="110"/>
      <c r="Q30" s="110"/>
      <c r="R30" s="110"/>
      <c r="S30" s="110"/>
      <c r="T30" s="110"/>
      <c r="U30" s="110"/>
      <c r="V30" s="110"/>
      <c r="W30" s="110"/>
      <c r="X30" s="110"/>
      <c r="Y30" s="110"/>
      <c r="Z30" s="110"/>
    </row>
    <row r="31" spans="1:26" x14ac:dyDescent="0.25">
      <c r="A31" s="111" t="s">
        <v>269</v>
      </c>
      <c r="B31" s="115" t="s">
        <v>250</v>
      </c>
      <c r="C31" s="111">
        <v>1</v>
      </c>
      <c r="D31" s="111"/>
      <c r="E31" s="112" t="s">
        <v>363</v>
      </c>
      <c r="F31" s="113"/>
      <c r="G31" s="110"/>
      <c r="H31" s="110"/>
      <c r="I31" s="146">
        <v>11</v>
      </c>
      <c r="J31" s="110">
        <v>1</v>
      </c>
      <c r="K31" s="110"/>
      <c r="L31" s="110">
        <v>1</v>
      </c>
      <c r="M31" s="110"/>
      <c r="N31" s="110"/>
      <c r="O31" s="110"/>
      <c r="P31" s="110"/>
      <c r="Q31" s="110"/>
      <c r="R31" s="110"/>
      <c r="S31" s="110"/>
      <c r="T31" s="110"/>
      <c r="U31" s="110"/>
      <c r="V31" s="110"/>
      <c r="W31" s="110"/>
      <c r="X31" s="110"/>
      <c r="Y31" s="110"/>
      <c r="Z31" s="110"/>
    </row>
    <row r="32" spans="1:26" x14ac:dyDescent="0.25">
      <c r="A32" s="111" t="s">
        <v>270</v>
      </c>
      <c r="B32" s="115" t="s">
        <v>250</v>
      </c>
      <c r="C32" s="111">
        <v>1</v>
      </c>
      <c r="D32" s="111"/>
      <c r="E32" s="112" t="s">
        <v>363</v>
      </c>
      <c r="F32" s="117"/>
      <c r="G32" s="110"/>
      <c r="H32" s="110"/>
      <c r="I32" s="147">
        <v>11</v>
      </c>
      <c r="J32" s="110">
        <v>1</v>
      </c>
      <c r="K32" s="110"/>
      <c r="L32" s="110">
        <v>1</v>
      </c>
      <c r="M32" s="110"/>
      <c r="N32" s="110"/>
      <c r="O32" s="110"/>
      <c r="P32" s="110"/>
      <c r="Q32" s="110"/>
      <c r="R32" s="110"/>
      <c r="S32" s="110"/>
      <c r="T32" s="110"/>
      <c r="U32" s="110"/>
      <c r="V32" s="110"/>
      <c r="W32" s="110"/>
      <c r="X32" s="110"/>
      <c r="Y32" s="110"/>
      <c r="Z32" s="110"/>
    </row>
    <row r="33" spans="1:26" ht="27.75" customHeight="1" x14ac:dyDescent="0.25">
      <c r="A33" s="112" t="s">
        <v>271</v>
      </c>
      <c r="B33" s="112" t="s">
        <v>272</v>
      </c>
      <c r="C33" s="111">
        <v>2</v>
      </c>
      <c r="D33" s="111" t="s">
        <v>273</v>
      </c>
      <c r="E33" s="112" t="s">
        <v>274</v>
      </c>
      <c r="F33" s="117" t="s">
        <v>275</v>
      </c>
      <c r="G33" s="110"/>
      <c r="H33" s="110"/>
      <c r="I33" s="146"/>
      <c r="J33" s="110"/>
      <c r="K33" s="110"/>
      <c r="L33" s="110"/>
      <c r="M33" s="110"/>
      <c r="N33" s="110"/>
      <c r="O33" s="110"/>
      <c r="P33" s="110"/>
      <c r="Q33" s="120">
        <v>2</v>
      </c>
      <c r="R33" s="110">
        <v>40</v>
      </c>
      <c r="S33" s="110"/>
      <c r="T33" s="110"/>
      <c r="U33" s="110"/>
      <c r="V33" s="110"/>
      <c r="W33" s="110"/>
      <c r="X33" s="110"/>
      <c r="Y33" s="110"/>
      <c r="Z33" s="110"/>
    </row>
    <row r="34" spans="1:26" ht="39" customHeight="1" x14ac:dyDescent="0.25">
      <c r="A34" s="111" t="s">
        <v>254</v>
      </c>
      <c r="B34" s="112" t="s">
        <v>276</v>
      </c>
      <c r="C34" s="111">
        <v>3</v>
      </c>
      <c r="D34" s="111" t="s">
        <v>246</v>
      </c>
      <c r="E34" s="115" t="s">
        <v>277</v>
      </c>
      <c r="F34" s="115" t="s">
        <v>278</v>
      </c>
      <c r="G34" s="110"/>
      <c r="H34" s="110"/>
      <c r="I34" s="146"/>
      <c r="J34" s="110"/>
      <c r="K34" s="110"/>
      <c r="L34" s="110"/>
      <c r="M34" s="110"/>
      <c r="N34" s="110"/>
      <c r="O34" s="120">
        <v>3</v>
      </c>
      <c r="P34" s="120">
        <v>12</v>
      </c>
      <c r="Q34" s="110"/>
      <c r="R34" s="110"/>
      <c r="S34" s="110"/>
      <c r="T34" s="110"/>
      <c r="U34" s="110"/>
      <c r="V34" s="110"/>
      <c r="W34" s="110"/>
      <c r="X34" s="110"/>
      <c r="Y34" s="110"/>
      <c r="Z34" s="110"/>
    </row>
    <row r="35" spans="1:26" ht="78" customHeight="1" x14ac:dyDescent="0.25">
      <c r="A35" s="121" t="s">
        <v>279</v>
      </c>
      <c r="B35" s="111"/>
      <c r="C35" s="111">
        <v>2</v>
      </c>
      <c r="D35" s="111"/>
      <c r="E35" s="121" t="s">
        <v>280</v>
      </c>
      <c r="F35" s="115"/>
      <c r="G35" s="110"/>
      <c r="H35" s="110"/>
      <c r="I35" s="146"/>
      <c r="J35" s="110"/>
      <c r="K35" s="110"/>
      <c r="L35" s="110"/>
      <c r="M35" s="110"/>
      <c r="N35" s="110"/>
      <c r="O35" s="120"/>
      <c r="P35" s="120"/>
      <c r="Q35" s="110"/>
      <c r="R35" s="110"/>
      <c r="S35" s="110"/>
      <c r="T35" s="110"/>
      <c r="U35" s="110"/>
      <c r="V35" s="110"/>
      <c r="W35" s="110"/>
      <c r="X35" s="110"/>
      <c r="Y35" s="110"/>
      <c r="Z35" s="110"/>
    </row>
    <row r="36" spans="1:26" x14ac:dyDescent="0.25">
      <c r="A36" s="112" t="s">
        <v>281</v>
      </c>
      <c r="B36" s="112" t="s">
        <v>282</v>
      </c>
      <c r="C36" s="111">
        <v>1</v>
      </c>
      <c r="D36" s="111"/>
      <c r="E36" s="112" t="s">
        <v>283</v>
      </c>
      <c r="F36" s="117"/>
      <c r="G36" s="110"/>
      <c r="H36" s="110"/>
      <c r="I36" s="146"/>
      <c r="J36" s="110"/>
      <c r="K36" s="110"/>
      <c r="L36" s="110"/>
      <c r="M36" s="110"/>
      <c r="N36" s="110"/>
      <c r="O36" s="110"/>
      <c r="P36" s="110"/>
      <c r="Q36" s="110"/>
      <c r="R36" s="110"/>
      <c r="S36" s="110"/>
      <c r="T36" s="110">
        <v>1</v>
      </c>
      <c r="U36" s="110"/>
      <c r="V36" s="110"/>
      <c r="W36" s="110"/>
      <c r="X36" s="110"/>
      <c r="Y36" s="110"/>
      <c r="Z36" s="110"/>
    </row>
    <row r="37" spans="1:26" ht="15.75" x14ac:dyDescent="0.25">
      <c r="A37" s="106" t="s">
        <v>284</v>
      </c>
      <c r="B37" s="107"/>
      <c r="C37" s="107"/>
      <c r="D37" s="107"/>
      <c r="E37" s="108"/>
      <c r="F37" s="109"/>
      <c r="G37" s="110"/>
      <c r="H37" s="110"/>
      <c r="I37" s="146"/>
      <c r="J37" s="110"/>
      <c r="K37" s="110"/>
      <c r="L37" s="110"/>
      <c r="M37" s="110"/>
      <c r="N37" s="110"/>
      <c r="O37" s="110"/>
      <c r="P37" s="110"/>
      <c r="Q37" s="110"/>
      <c r="R37" s="110"/>
      <c r="S37" s="110"/>
      <c r="T37" s="110"/>
      <c r="U37" s="110"/>
      <c r="V37" s="110"/>
      <c r="W37" s="110"/>
      <c r="X37" s="110"/>
      <c r="Y37" s="110"/>
      <c r="Z37" s="110"/>
    </row>
    <row r="38" spans="1:26" x14ac:dyDescent="0.25">
      <c r="A38" s="111" t="s">
        <v>244</v>
      </c>
      <c r="B38" s="112" t="s">
        <v>285</v>
      </c>
      <c r="C38" s="122">
        <v>2</v>
      </c>
      <c r="D38" s="111"/>
      <c r="E38" s="112" t="s">
        <v>363</v>
      </c>
      <c r="F38" s="109"/>
      <c r="G38" s="110">
        <v>2</v>
      </c>
      <c r="H38" s="110">
        <v>12</v>
      </c>
      <c r="I38" s="146"/>
      <c r="J38" s="110"/>
      <c r="K38" s="110"/>
      <c r="L38" s="110"/>
      <c r="M38" s="110"/>
      <c r="N38" s="110"/>
      <c r="O38" s="110"/>
      <c r="P38" s="110"/>
      <c r="Q38" s="110"/>
      <c r="R38" s="110"/>
      <c r="S38" s="110"/>
      <c r="T38" s="110"/>
      <c r="U38" s="110"/>
      <c r="V38" s="110"/>
      <c r="W38" s="110"/>
      <c r="X38" s="110"/>
      <c r="Y38" s="110"/>
      <c r="Z38" s="110"/>
    </row>
    <row r="39" spans="1:26" x14ac:dyDescent="0.25">
      <c r="A39" s="111" t="s">
        <v>249</v>
      </c>
      <c r="B39" s="111" t="s">
        <v>250</v>
      </c>
      <c r="C39" s="111">
        <v>1</v>
      </c>
      <c r="D39" s="111" t="s">
        <v>246</v>
      </c>
      <c r="E39" s="112" t="s">
        <v>286</v>
      </c>
      <c r="F39" s="117" t="s">
        <v>287</v>
      </c>
      <c r="G39" s="110"/>
      <c r="H39" s="110"/>
      <c r="I39" s="146">
        <v>9</v>
      </c>
      <c r="J39" s="110">
        <v>1</v>
      </c>
      <c r="K39" s="110">
        <v>1</v>
      </c>
      <c r="L39" s="110"/>
      <c r="M39" s="110"/>
      <c r="N39" s="110"/>
      <c r="O39" s="110"/>
      <c r="P39" s="110"/>
      <c r="Q39" s="110"/>
      <c r="R39" s="110"/>
      <c r="S39" s="110"/>
      <c r="T39" s="110"/>
      <c r="U39" s="110"/>
      <c r="V39" s="110"/>
      <c r="W39" s="110"/>
      <c r="X39" s="110"/>
      <c r="Y39" s="110"/>
      <c r="Z39" s="110"/>
    </row>
    <row r="40" spans="1:26" x14ac:dyDescent="0.25">
      <c r="A40" s="111" t="s">
        <v>254</v>
      </c>
      <c r="B40" s="111" t="s">
        <v>288</v>
      </c>
      <c r="C40" s="122">
        <v>2</v>
      </c>
      <c r="D40" s="111" t="s">
        <v>246</v>
      </c>
      <c r="E40" s="111" t="s">
        <v>283</v>
      </c>
      <c r="F40" s="115" t="s">
        <v>289</v>
      </c>
      <c r="G40" s="110"/>
      <c r="H40" s="110"/>
      <c r="I40" s="146"/>
      <c r="J40" s="110"/>
      <c r="K40" s="110"/>
      <c r="L40" s="110"/>
      <c r="M40" s="110"/>
      <c r="N40" s="110"/>
      <c r="O40" s="120">
        <v>2</v>
      </c>
      <c r="P40" s="120">
        <v>8</v>
      </c>
      <c r="Q40" s="110"/>
      <c r="R40" s="110"/>
      <c r="S40" s="110"/>
      <c r="T40" s="110"/>
      <c r="U40" s="110"/>
      <c r="V40" s="110"/>
      <c r="W40" s="110"/>
      <c r="X40" s="110"/>
      <c r="Y40" s="110"/>
      <c r="Z40" s="110"/>
    </row>
    <row r="41" spans="1:26" ht="24.75" customHeight="1" x14ac:dyDescent="0.25">
      <c r="A41" s="143" t="s">
        <v>271</v>
      </c>
      <c r="B41" s="143" t="s">
        <v>290</v>
      </c>
      <c r="C41" s="111">
        <v>1</v>
      </c>
      <c r="D41" s="111" t="s">
        <v>273</v>
      </c>
      <c r="E41" s="143" t="s">
        <v>291</v>
      </c>
      <c r="F41" s="145" t="s">
        <v>289</v>
      </c>
      <c r="G41" s="110"/>
      <c r="H41" s="110"/>
      <c r="I41" s="146"/>
      <c r="J41" s="110"/>
      <c r="K41" s="110"/>
      <c r="L41" s="110"/>
      <c r="M41" s="110"/>
      <c r="N41" s="110"/>
      <c r="O41" s="110"/>
      <c r="P41" s="110"/>
      <c r="Q41" s="120">
        <v>2</v>
      </c>
      <c r="R41" s="120">
        <v>33</v>
      </c>
      <c r="S41" s="110"/>
      <c r="T41" s="110"/>
      <c r="U41" s="110"/>
      <c r="V41" s="110"/>
      <c r="W41" s="110"/>
      <c r="X41" s="110"/>
      <c r="Y41" s="110"/>
      <c r="Z41" s="110"/>
    </row>
    <row r="42" spans="1:26" ht="66.75" customHeight="1" x14ac:dyDescent="0.25">
      <c r="A42" s="121" t="s">
        <v>279</v>
      </c>
      <c r="B42" s="111"/>
      <c r="C42" s="111">
        <v>2</v>
      </c>
      <c r="D42" s="111"/>
      <c r="E42" s="121" t="s">
        <v>280</v>
      </c>
      <c r="F42" s="115" t="s">
        <v>278</v>
      </c>
      <c r="G42" s="110"/>
      <c r="H42" s="110"/>
      <c r="I42" s="146"/>
      <c r="J42" s="110"/>
      <c r="K42" s="110"/>
      <c r="L42" s="110"/>
      <c r="M42" s="110"/>
      <c r="N42" s="110"/>
      <c r="O42" s="110"/>
      <c r="P42" s="110"/>
      <c r="Q42" s="120"/>
      <c r="R42" s="120"/>
      <c r="S42" s="110"/>
      <c r="T42" s="110"/>
      <c r="U42" s="110"/>
      <c r="V42" s="110"/>
      <c r="W42" s="110"/>
      <c r="X42" s="110"/>
      <c r="Y42" s="110"/>
      <c r="Z42" s="110"/>
    </row>
    <row r="43" spans="1:26" ht="15.75" x14ac:dyDescent="0.25">
      <c r="A43" s="106" t="s">
        <v>292</v>
      </c>
      <c r="B43" s="107"/>
      <c r="C43" s="107"/>
      <c r="D43" s="107"/>
      <c r="E43" s="108"/>
      <c r="F43" s="109"/>
      <c r="G43" s="110"/>
      <c r="H43" s="110"/>
      <c r="I43" s="146"/>
      <c r="J43" s="110"/>
      <c r="K43" s="110"/>
      <c r="L43" s="110"/>
      <c r="M43" s="110"/>
      <c r="N43" s="110"/>
      <c r="O43" s="110"/>
      <c r="P43" s="110"/>
      <c r="Q43" s="110"/>
      <c r="R43" s="110"/>
      <c r="S43" s="110"/>
      <c r="T43" s="110"/>
      <c r="U43" s="110"/>
      <c r="V43" s="110"/>
      <c r="W43" s="110"/>
      <c r="X43" s="110"/>
      <c r="Y43" s="110"/>
      <c r="Z43" s="110"/>
    </row>
    <row r="44" spans="1:26" x14ac:dyDescent="0.25">
      <c r="A44" s="111" t="s">
        <v>244</v>
      </c>
      <c r="B44" s="112" t="s">
        <v>293</v>
      </c>
      <c r="C44" s="111">
        <v>2</v>
      </c>
      <c r="D44" s="111"/>
      <c r="E44" s="111" t="s">
        <v>283</v>
      </c>
      <c r="F44" s="115"/>
      <c r="G44" s="110">
        <v>2</v>
      </c>
      <c r="H44" s="110">
        <v>12</v>
      </c>
      <c r="I44" s="146"/>
      <c r="J44" s="110"/>
      <c r="K44" s="110"/>
      <c r="L44" s="110"/>
      <c r="M44" s="110"/>
      <c r="N44" s="110"/>
      <c r="O44" s="110"/>
      <c r="P44" s="110"/>
      <c r="Q44" s="110"/>
      <c r="R44" s="110"/>
      <c r="S44" s="110"/>
      <c r="T44" s="110"/>
      <c r="U44" s="110"/>
      <c r="V44" s="110"/>
      <c r="W44" s="110"/>
      <c r="X44" s="110"/>
      <c r="Y44" s="110"/>
      <c r="Z44" s="110"/>
    </row>
    <row r="45" spans="1:26" ht="69.75" customHeight="1" x14ac:dyDescent="0.25">
      <c r="A45" s="121" t="s">
        <v>279</v>
      </c>
      <c r="B45" s="111"/>
      <c r="C45" s="111">
        <v>1</v>
      </c>
      <c r="D45" s="111"/>
      <c r="E45" s="121" t="s">
        <v>280</v>
      </c>
      <c r="F45" s="115" t="s">
        <v>278</v>
      </c>
      <c r="G45" s="110"/>
      <c r="H45" s="123"/>
      <c r="I45" s="147"/>
      <c r="J45" s="110"/>
      <c r="K45" s="110"/>
      <c r="L45" s="110"/>
      <c r="M45" s="110"/>
      <c r="N45" s="110"/>
      <c r="O45" s="110"/>
      <c r="P45" s="110"/>
      <c r="Q45" s="110"/>
      <c r="R45" s="110"/>
      <c r="S45" s="110"/>
      <c r="T45" s="110"/>
      <c r="U45" s="110"/>
      <c r="V45" s="110"/>
      <c r="W45" s="110"/>
      <c r="X45" s="110"/>
      <c r="Y45" s="110"/>
      <c r="Z45" s="110"/>
    </row>
    <row r="46" spans="1:26" x14ac:dyDescent="0.25">
      <c r="A46" s="111" t="s">
        <v>294</v>
      </c>
      <c r="B46" s="111" t="s">
        <v>250</v>
      </c>
      <c r="C46" s="111">
        <v>1</v>
      </c>
      <c r="D46" s="111"/>
      <c r="E46" s="112" t="s">
        <v>295</v>
      </c>
      <c r="F46" s="117" t="s">
        <v>296</v>
      </c>
      <c r="G46" s="124"/>
      <c r="H46" s="124"/>
      <c r="I46" s="147">
        <v>11</v>
      </c>
      <c r="J46" s="110">
        <v>1</v>
      </c>
      <c r="K46" s="110">
        <v>1</v>
      </c>
      <c r="L46" s="110">
        <v>1</v>
      </c>
      <c r="M46" s="110"/>
      <c r="N46" s="110"/>
      <c r="O46" s="110"/>
      <c r="P46" s="110"/>
      <c r="Q46" s="110"/>
      <c r="R46" s="110"/>
      <c r="S46" s="110"/>
      <c r="T46" s="110"/>
      <c r="U46" s="110"/>
      <c r="V46" s="110"/>
      <c r="W46" s="110"/>
      <c r="X46" s="110"/>
      <c r="Y46" s="110"/>
      <c r="Z46" s="110"/>
    </row>
    <row r="47" spans="1:26" x14ac:dyDescent="0.25">
      <c r="A47" s="111" t="s">
        <v>297</v>
      </c>
      <c r="B47" s="111" t="s">
        <v>250</v>
      </c>
      <c r="C47" s="111">
        <v>1</v>
      </c>
      <c r="D47" s="111"/>
      <c r="E47" s="112" t="s">
        <v>298</v>
      </c>
      <c r="F47" s="117"/>
      <c r="G47" s="124"/>
      <c r="H47" s="124"/>
      <c r="I47" s="147">
        <v>13</v>
      </c>
      <c r="J47" s="110">
        <v>1</v>
      </c>
      <c r="K47" s="110">
        <v>1</v>
      </c>
      <c r="L47" s="110">
        <v>1</v>
      </c>
      <c r="M47" s="110"/>
      <c r="N47" s="110"/>
      <c r="O47" s="110"/>
      <c r="P47" s="110"/>
      <c r="Q47" s="110"/>
      <c r="R47" s="110"/>
      <c r="S47" s="110"/>
      <c r="T47" s="110"/>
      <c r="U47" s="110"/>
      <c r="V47" s="110"/>
      <c r="W47" s="110"/>
      <c r="X47" s="110"/>
      <c r="Y47" s="110"/>
      <c r="Z47" s="110"/>
    </row>
    <row r="48" spans="1:26" ht="39" customHeight="1" x14ac:dyDescent="0.25">
      <c r="A48" s="111" t="s">
        <v>254</v>
      </c>
      <c r="B48" s="111" t="s">
        <v>288</v>
      </c>
      <c r="C48" s="122">
        <v>2</v>
      </c>
      <c r="D48" s="122"/>
      <c r="E48" s="122" t="s">
        <v>283</v>
      </c>
      <c r="F48" s="117" t="s">
        <v>278</v>
      </c>
      <c r="G48" s="120"/>
      <c r="H48" s="120"/>
      <c r="I48" s="146"/>
      <c r="J48" s="120"/>
      <c r="K48" s="120"/>
      <c r="L48" s="120"/>
      <c r="M48" s="120"/>
      <c r="N48" s="120"/>
      <c r="O48" s="120">
        <v>2</v>
      </c>
      <c r="P48" s="120">
        <v>8</v>
      </c>
      <c r="Q48" s="110"/>
      <c r="R48" s="110"/>
      <c r="S48" s="110"/>
      <c r="T48" s="110"/>
      <c r="U48" s="110"/>
      <c r="V48" s="110"/>
      <c r="W48" s="110"/>
      <c r="X48" s="110"/>
      <c r="Y48" s="110"/>
      <c r="Z48" s="110"/>
    </row>
    <row r="49" spans="1:26" ht="15.75" x14ac:dyDescent="0.25">
      <c r="A49" s="106" t="s">
        <v>388</v>
      </c>
      <c r="B49" s="112"/>
      <c r="C49" s="122"/>
      <c r="D49" s="111"/>
      <c r="E49" s="111"/>
      <c r="F49" s="115"/>
      <c r="G49" s="110"/>
      <c r="H49" s="126"/>
      <c r="I49" s="146"/>
      <c r="J49" s="110"/>
      <c r="K49" s="110"/>
      <c r="L49" s="110"/>
      <c r="M49" s="110"/>
      <c r="N49" s="110"/>
      <c r="O49" s="110"/>
      <c r="P49" s="110"/>
      <c r="Q49" s="110"/>
      <c r="R49" s="110"/>
      <c r="S49" s="110"/>
      <c r="T49" s="110"/>
      <c r="U49" s="110"/>
      <c r="V49" s="110"/>
      <c r="W49" s="110"/>
      <c r="X49" s="110"/>
      <c r="Y49" s="110"/>
      <c r="Z49" s="110"/>
    </row>
    <row r="50" spans="1:26" x14ac:dyDescent="0.25">
      <c r="A50" s="127" t="s">
        <v>306</v>
      </c>
      <c r="B50" s="112"/>
      <c r="C50" s="122">
        <v>1</v>
      </c>
      <c r="D50" s="111"/>
      <c r="E50" s="111" t="s">
        <v>283</v>
      </c>
      <c r="F50" s="115"/>
      <c r="G50" s="110"/>
      <c r="H50" s="126"/>
      <c r="I50" s="146">
        <v>8</v>
      </c>
      <c r="J50" s="110">
        <v>1</v>
      </c>
      <c r="K50" s="110">
        <v>1</v>
      </c>
      <c r="L50" s="110">
        <v>1</v>
      </c>
      <c r="M50" s="110"/>
      <c r="N50" s="110"/>
      <c r="O50" s="110"/>
      <c r="P50" s="110"/>
      <c r="Q50" s="110"/>
      <c r="R50" s="110"/>
      <c r="S50" s="110"/>
      <c r="T50" s="110"/>
      <c r="U50" s="110"/>
      <c r="V50" s="110"/>
      <c r="W50" s="110"/>
      <c r="X50" s="110"/>
      <c r="Y50" s="110"/>
      <c r="Z50" s="110"/>
    </row>
    <row r="51" spans="1:26" ht="15.75" x14ac:dyDescent="0.25">
      <c r="A51" s="106" t="s">
        <v>299</v>
      </c>
      <c r="B51" s="107"/>
      <c r="C51" s="107"/>
      <c r="D51" s="107"/>
      <c r="E51" s="108"/>
      <c r="F51" s="109"/>
      <c r="G51" s="110"/>
      <c r="H51" s="110"/>
      <c r="I51" s="146"/>
      <c r="J51" s="110"/>
      <c r="K51" s="110"/>
      <c r="L51" s="110"/>
      <c r="M51" s="110"/>
      <c r="N51" s="110"/>
      <c r="O51" s="110"/>
      <c r="P51" s="110"/>
      <c r="Q51" s="110"/>
      <c r="R51" s="110"/>
      <c r="S51" s="110"/>
      <c r="T51" s="110"/>
      <c r="U51" s="110"/>
      <c r="V51" s="110"/>
      <c r="W51" s="110"/>
      <c r="X51" s="110"/>
      <c r="Y51" s="110"/>
      <c r="Z51" s="110"/>
    </row>
    <row r="52" spans="1:26" x14ac:dyDescent="0.25">
      <c r="A52" s="122" t="s">
        <v>254</v>
      </c>
      <c r="B52" s="111" t="s">
        <v>288</v>
      </c>
      <c r="C52" s="111">
        <v>1</v>
      </c>
      <c r="D52" s="112" t="s">
        <v>300</v>
      </c>
      <c r="E52" s="111" t="s">
        <v>283</v>
      </c>
      <c r="F52" s="115" t="s">
        <v>278</v>
      </c>
      <c r="G52" s="110"/>
      <c r="H52" s="110"/>
      <c r="I52" s="146"/>
      <c r="J52" s="110"/>
      <c r="K52" s="110"/>
      <c r="L52" s="110"/>
      <c r="M52" s="110"/>
      <c r="N52" s="110"/>
      <c r="O52" s="110">
        <v>1</v>
      </c>
      <c r="P52" s="110">
        <v>2</v>
      </c>
      <c r="Q52" s="110"/>
      <c r="R52" s="110"/>
      <c r="S52" s="110"/>
      <c r="T52" s="110"/>
      <c r="U52" s="110"/>
      <c r="V52" s="110"/>
      <c r="W52" s="110"/>
      <c r="X52" s="110"/>
      <c r="Y52" s="110"/>
      <c r="Z52" s="110"/>
    </row>
    <row r="53" spans="1:26" ht="26.25" x14ac:dyDescent="0.25">
      <c r="A53" s="111" t="s">
        <v>249</v>
      </c>
      <c r="B53" s="111" t="s">
        <v>250</v>
      </c>
      <c r="C53" s="111">
        <v>1</v>
      </c>
      <c r="D53" s="111" t="s">
        <v>246</v>
      </c>
      <c r="E53" s="111" t="s">
        <v>283</v>
      </c>
      <c r="F53" s="117" t="s">
        <v>301</v>
      </c>
      <c r="G53" s="110"/>
      <c r="H53" s="110"/>
      <c r="I53" s="146">
        <v>12</v>
      </c>
      <c r="J53" s="110">
        <v>1</v>
      </c>
      <c r="K53" s="110">
        <v>1</v>
      </c>
      <c r="L53" s="110"/>
      <c r="M53" s="110"/>
      <c r="N53" s="110"/>
      <c r="O53" s="110"/>
      <c r="P53" s="110"/>
      <c r="Q53" s="110"/>
      <c r="R53" s="110"/>
      <c r="S53" s="110"/>
      <c r="T53" s="110"/>
      <c r="U53" s="110"/>
      <c r="V53" s="110"/>
      <c r="W53" s="110"/>
      <c r="X53" s="110"/>
      <c r="Y53" s="110"/>
      <c r="Z53" s="110"/>
    </row>
    <row r="54" spans="1:26" ht="39" x14ac:dyDescent="0.25">
      <c r="A54" s="121" t="s">
        <v>279</v>
      </c>
      <c r="B54" s="111"/>
      <c r="C54" s="111">
        <v>1</v>
      </c>
      <c r="D54" s="111"/>
      <c r="E54" s="125" t="s">
        <v>302</v>
      </c>
      <c r="F54" s="117"/>
      <c r="G54" s="110"/>
      <c r="H54" s="110"/>
      <c r="I54" s="146"/>
      <c r="J54" s="110"/>
      <c r="K54" s="110"/>
      <c r="L54" s="110"/>
      <c r="M54" s="110"/>
      <c r="N54" s="110"/>
      <c r="O54" s="110"/>
      <c r="P54" s="110"/>
      <c r="Q54" s="110"/>
      <c r="R54" s="110"/>
      <c r="S54" s="110"/>
      <c r="T54" s="110"/>
      <c r="U54" s="110"/>
      <c r="V54" s="110"/>
      <c r="W54" s="110"/>
      <c r="X54" s="110"/>
      <c r="Y54" s="110"/>
      <c r="Z54" s="110"/>
    </row>
    <row r="55" spans="1:26" ht="24.75" customHeight="1" x14ac:dyDescent="0.25">
      <c r="A55" s="143" t="s">
        <v>271</v>
      </c>
      <c r="B55" s="143" t="s">
        <v>290</v>
      </c>
      <c r="C55" s="111">
        <v>1</v>
      </c>
      <c r="D55" s="111" t="s">
        <v>273</v>
      </c>
      <c r="E55" s="143"/>
      <c r="F55" s="145" t="s">
        <v>289</v>
      </c>
      <c r="G55" s="110"/>
      <c r="H55" s="110"/>
      <c r="I55" s="146"/>
      <c r="J55" s="110"/>
      <c r="K55" s="110"/>
      <c r="L55" s="110"/>
      <c r="M55" s="110"/>
      <c r="N55" s="110"/>
      <c r="O55" s="110"/>
      <c r="P55" s="110"/>
      <c r="Q55" s="120">
        <v>2</v>
      </c>
      <c r="R55" s="120">
        <v>33</v>
      </c>
      <c r="S55" s="110"/>
      <c r="T55" s="110"/>
      <c r="U55" s="110"/>
      <c r="V55" s="110"/>
      <c r="W55" s="110"/>
      <c r="X55" s="110"/>
      <c r="Y55" s="110"/>
      <c r="Z55" s="110"/>
    </row>
    <row r="56" spans="1:26" ht="34.5" customHeight="1" x14ac:dyDescent="0.25">
      <c r="A56" s="111" t="s">
        <v>244</v>
      </c>
      <c r="B56" s="112" t="s">
        <v>303</v>
      </c>
      <c r="C56" s="122">
        <v>1</v>
      </c>
      <c r="D56" s="111"/>
      <c r="E56" s="111" t="s">
        <v>283</v>
      </c>
      <c r="F56" s="115" t="s">
        <v>304</v>
      </c>
      <c r="G56" s="110">
        <v>1</v>
      </c>
      <c r="H56" s="126">
        <v>11</v>
      </c>
      <c r="I56" s="146"/>
      <c r="J56" s="110"/>
      <c r="K56" s="110"/>
      <c r="L56" s="110"/>
      <c r="M56" s="110"/>
      <c r="N56" s="110"/>
      <c r="O56" s="110"/>
      <c r="P56" s="110"/>
      <c r="Q56" s="110"/>
      <c r="R56" s="110"/>
      <c r="S56" s="110"/>
      <c r="T56" s="110"/>
      <c r="U56" s="110"/>
      <c r="V56" s="110"/>
      <c r="W56" s="110"/>
      <c r="X56" s="110"/>
      <c r="Y56" s="110"/>
      <c r="Z56" s="110"/>
    </row>
    <row r="57" spans="1:26" ht="15.75" x14ac:dyDescent="0.25">
      <c r="A57" s="106" t="s">
        <v>305</v>
      </c>
      <c r="B57" s="112"/>
      <c r="C57" s="122"/>
      <c r="D57" s="111"/>
      <c r="E57" s="111"/>
      <c r="F57" s="115"/>
      <c r="G57" s="110"/>
      <c r="H57" s="126"/>
      <c r="I57" s="146"/>
      <c r="J57" s="110"/>
      <c r="K57" s="110"/>
      <c r="L57" s="110"/>
      <c r="M57" s="110"/>
      <c r="N57" s="110"/>
      <c r="O57" s="110"/>
      <c r="P57" s="110"/>
      <c r="Q57" s="110"/>
      <c r="R57" s="110"/>
      <c r="S57" s="110"/>
      <c r="T57" s="110"/>
      <c r="U57" s="110"/>
      <c r="V57" s="110"/>
      <c r="W57" s="110"/>
      <c r="X57" s="110"/>
      <c r="Y57" s="110"/>
      <c r="Z57" s="110"/>
    </row>
    <row r="58" spans="1:26" x14ac:dyDescent="0.25">
      <c r="A58" s="127" t="s">
        <v>306</v>
      </c>
      <c r="B58" s="112"/>
      <c r="C58" s="122">
        <v>1</v>
      </c>
      <c r="D58" s="111"/>
      <c r="E58" s="111" t="s">
        <v>283</v>
      </c>
      <c r="F58" s="115"/>
      <c r="G58" s="110"/>
      <c r="H58" s="126"/>
      <c r="I58" s="146">
        <v>36</v>
      </c>
      <c r="J58" s="110">
        <v>4</v>
      </c>
      <c r="K58" s="110">
        <v>2</v>
      </c>
      <c r="L58" s="110">
        <v>3</v>
      </c>
      <c r="M58" s="110"/>
      <c r="N58" s="110"/>
      <c r="O58" s="110"/>
      <c r="P58" s="110"/>
      <c r="Q58" s="110"/>
      <c r="R58" s="110"/>
      <c r="S58" s="110"/>
      <c r="T58" s="110"/>
      <c r="U58" s="110"/>
      <c r="V58" s="110"/>
      <c r="W58" s="110"/>
      <c r="X58" s="110"/>
      <c r="Y58" s="110"/>
      <c r="Z58" s="110"/>
    </row>
    <row r="59" spans="1:26" x14ac:dyDescent="0.25">
      <c r="A59" s="112" t="s">
        <v>244</v>
      </c>
      <c r="B59" s="112"/>
      <c r="C59" s="122">
        <v>1</v>
      </c>
      <c r="D59" s="111"/>
      <c r="E59" s="111" t="s">
        <v>283</v>
      </c>
      <c r="F59" s="115"/>
      <c r="G59" s="110">
        <v>5</v>
      </c>
      <c r="H59" s="126">
        <v>30</v>
      </c>
      <c r="I59" s="146"/>
      <c r="J59" s="110"/>
      <c r="K59" s="110"/>
      <c r="L59" s="110"/>
      <c r="M59" s="110"/>
      <c r="N59" s="110"/>
      <c r="O59" s="110"/>
      <c r="P59" s="110"/>
      <c r="Q59" s="110"/>
      <c r="R59" s="110"/>
      <c r="S59" s="110"/>
      <c r="T59" s="110"/>
      <c r="U59" s="110"/>
      <c r="V59" s="110"/>
      <c r="W59" s="110"/>
      <c r="X59" s="110"/>
      <c r="Y59" s="110"/>
      <c r="Z59" s="110"/>
    </row>
    <row r="60" spans="1:26" ht="15.75" x14ac:dyDescent="0.25">
      <c r="A60" s="106" t="s">
        <v>307</v>
      </c>
      <c r="B60" s="107"/>
      <c r="C60" s="107"/>
      <c r="D60" s="107"/>
      <c r="E60" s="108"/>
      <c r="F60" s="109"/>
      <c r="G60" s="110"/>
      <c r="H60" s="110"/>
      <c r="I60" s="146"/>
      <c r="J60" s="110"/>
      <c r="K60" s="110"/>
      <c r="L60" s="110"/>
      <c r="M60" s="110"/>
      <c r="N60" s="110"/>
      <c r="O60" s="110"/>
      <c r="P60" s="110"/>
      <c r="Q60" s="110"/>
      <c r="R60" s="110"/>
      <c r="S60" s="110"/>
      <c r="T60" s="110"/>
      <c r="U60" s="110"/>
      <c r="V60" s="110"/>
      <c r="W60" s="110"/>
      <c r="X60" s="110"/>
      <c r="Y60" s="110"/>
      <c r="Z60" s="110"/>
    </row>
    <row r="61" spans="1:26" x14ac:dyDescent="0.25">
      <c r="A61" s="112" t="s">
        <v>254</v>
      </c>
      <c r="B61" s="112"/>
      <c r="C61" s="111">
        <v>1</v>
      </c>
      <c r="D61" s="111"/>
      <c r="E61" s="111" t="s">
        <v>283</v>
      </c>
      <c r="F61" s="115"/>
      <c r="G61" s="110"/>
      <c r="H61" s="110"/>
      <c r="I61" s="146"/>
      <c r="J61" s="110"/>
      <c r="K61" s="110"/>
      <c r="L61" s="110"/>
      <c r="M61" s="110"/>
      <c r="N61" s="110"/>
      <c r="O61" s="110">
        <v>1</v>
      </c>
      <c r="P61" s="110">
        <v>2</v>
      </c>
      <c r="Q61" s="110"/>
      <c r="R61" s="110"/>
      <c r="S61" s="110"/>
      <c r="T61" s="110"/>
      <c r="U61" s="110"/>
      <c r="V61" s="110"/>
      <c r="W61" s="110"/>
      <c r="X61" s="110"/>
      <c r="Y61" s="110"/>
      <c r="Z61" s="110"/>
    </row>
    <row r="62" spans="1:26" x14ac:dyDescent="0.25">
      <c r="A62" s="111" t="s">
        <v>244</v>
      </c>
      <c r="B62" s="111"/>
      <c r="C62" s="111">
        <v>1</v>
      </c>
      <c r="D62" s="111"/>
      <c r="E62" s="111" t="s">
        <v>283</v>
      </c>
      <c r="F62" s="115" t="s">
        <v>304</v>
      </c>
      <c r="G62" s="110">
        <v>1</v>
      </c>
      <c r="H62" s="110">
        <v>8</v>
      </c>
      <c r="I62" s="146"/>
      <c r="J62" s="110"/>
      <c r="K62" s="110"/>
      <c r="L62" s="110"/>
      <c r="M62" s="110"/>
      <c r="N62" s="110"/>
      <c r="O62" s="110"/>
      <c r="P62" s="110"/>
      <c r="Q62" s="110"/>
      <c r="R62" s="110"/>
      <c r="S62" s="110"/>
      <c r="T62" s="110"/>
      <c r="U62" s="110"/>
      <c r="V62" s="110"/>
      <c r="W62" s="110"/>
      <c r="X62" s="110"/>
      <c r="Y62" s="110"/>
      <c r="Z62" s="110"/>
    </row>
    <row r="63" spans="1:26" ht="15.75" x14ac:dyDescent="0.25">
      <c r="A63" s="128" t="s">
        <v>308</v>
      </c>
      <c r="B63" s="111"/>
      <c r="C63" s="111"/>
      <c r="D63" s="111"/>
      <c r="E63" s="111"/>
      <c r="F63" s="115"/>
      <c r="G63" s="110"/>
      <c r="H63" s="110"/>
      <c r="I63" s="146"/>
      <c r="J63" s="110"/>
      <c r="K63" s="110"/>
      <c r="L63" s="110"/>
      <c r="M63" s="110"/>
      <c r="N63" s="110"/>
      <c r="O63" s="110"/>
      <c r="P63" s="110"/>
      <c r="Q63" s="110"/>
      <c r="R63" s="110"/>
      <c r="S63" s="110"/>
      <c r="T63" s="110"/>
      <c r="U63" s="110"/>
      <c r="V63" s="110"/>
      <c r="W63" s="110"/>
      <c r="X63" s="110"/>
      <c r="Y63" s="110"/>
      <c r="Z63" s="110"/>
    </row>
    <row r="64" spans="1:26" x14ac:dyDescent="0.25">
      <c r="A64" s="127" t="s">
        <v>306</v>
      </c>
      <c r="B64" s="112"/>
      <c r="C64" s="122">
        <v>1</v>
      </c>
      <c r="D64" s="111"/>
      <c r="E64" s="111" t="s">
        <v>283</v>
      </c>
      <c r="F64" s="115"/>
      <c r="G64" s="110"/>
      <c r="H64" s="126"/>
      <c r="I64" s="146">
        <v>7</v>
      </c>
      <c r="J64" s="110">
        <v>1</v>
      </c>
      <c r="K64" s="110">
        <v>1</v>
      </c>
      <c r="L64" s="110">
        <v>1</v>
      </c>
      <c r="M64" s="110"/>
      <c r="N64" s="110"/>
      <c r="O64" s="110"/>
      <c r="P64" s="110"/>
      <c r="Q64" s="110"/>
      <c r="R64" s="110"/>
      <c r="S64" s="110"/>
      <c r="T64" s="110"/>
      <c r="U64" s="110"/>
      <c r="V64" s="110"/>
      <c r="W64" s="110"/>
      <c r="X64" s="110"/>
      <c r="Y64" s="110"/>
      <c r="Z64" s="110"/>
    </row>
    <row r="65" spans="1:26" x14ac:dyDescent="0.25">
      <c r="A65" s="111" t="s">
        <v>244</v>
      </c>
      <c r="B65" s="111" t="s">
        <v>266</v>
      </c>
      <c r="C65" s="111">
        <v>1</v>
      </c>
      <c r="D65" s="111"/>
      <c r="E65" s="111" t="s">
        <v>283</v>
      </c>
      <c r="F65" s="115"/>
      <c r="G65" s="110">
        <v>1</v>
      </c>
      <c r="H65" s="110">
        <v>9</v>
      </c>
      <c r="I65" s="146"/>
      <c r="J65" s="110"/>
      <c r="K65" s="110"/>
      <c r="L65" s="110"/>
      <c r="M65" s="110"/>
      <c r="N65" s="110"/>
      <c r="O65" s="110"/>
      <c r="P65" s="110"/>
      <c r="Q65" s="110"/>
      <c r="R65" s="110"/>
      <c r="S65" s="110"/>
      <c r="T65" s="110"/>
      <c r="U65" s="110"/>
      <c r="V65" s="110"/>
      <c r="W65" s="110"/>
      <c r="X65" s="110"/>
      <c r="Y65" s="110"/>
      <c r="Z65" s="110"/>
    </row>
    <row r="66" spans="1:26" ht="15.75" x14ac:dyDescent="0.25">
      <c r="A66" s="128" t="s">
        <v>385</v>
      </c>
      <c r="B66" s="111"/>
      <c r="C66" s="111"/>
      <c r="D66" s="111"/>
      <c r="E66" s="111"/>
      <c r="F66" s="115"/>
      <c r="G66" s="110"/>
      <c r="H66" s="110"/>
      <c r="I66" s="146"/>
      <c r="J66" s="110"/>
      <c r="K66" s="110"/>
      <c r="L66" s="110"/>
      <c r="M66" s="110"/>
      <c r="N66" s="110"/>
      <c r="O66" s="110"/>
      <c r="P66" s="110"/>
      <c r="Q66" s="110"/>
      <c r="R66" s="110"/>
      <c r="S66" s="110"/>
      <c r="T66" s="110"/>
      <c r="U66" s="110"/>
      <c r="V66" s="110"/>
      <c r="W66" s="110"/>
      <c r="X66" s="110"/>
      <c r="Y66" s="110"/>
      <c r="Z66" s="110"/>
    </row>
    <row r="67" spans="1:26" x14ac:dyDescent="0.25">
      <c r="A67" s="127" t="s">
        <v>306</v>
      </c>
      <c r="B67" s="112"/>
      <c r="C67" s="122">
        <v>1</v>
      </c>
      <c r="D67" s="111"/>
      <c r="E67" s="111" t="s">
        <v>283</v>
      </c>
      <c r="F67" s="115"/>
      <c r="G67" s="110"/>
      <c r="H67" s="126"/>
      <c r="I67" s="146">
        <v>7</v>
      </c>
      <c r="J67" s="110">
        <v>1</v>
      </c>
      <c r="K67" s="110">
        <v>1</v>
      </c>
      <c r="L67" s="110">
        <v>1</v>
      </c>
      <c r="M67" s="110"/>
      <c r="N67" s="110"/>
      <c r="O67" s="110"/>
      <c r="P67" s="110"/>
      <c r="Q67" s="110"/>
      <c r="R67" s="110"/>
      <c r="S67" s="110"/>
      <c r="T67" s="110"/>
      <c r="U67" s="110"/>
      <c r="V67" s="110"/>
      <c r="W67" s="110"/>
      <c r="X67" s="110"/>
      <c r="Y67" s="110"/>
      <c r="Z67" s="110"/>
    </row>
    <row r="68" spans="1:26" ht="15.75" x14ac:dyDescent="0.25">
      <c r="A68" s="128" t="s">
        <v>386</v>
      </c>
      <c r="B68" s="111"/>
      <c r="C68" s="111"/>
      <c r="D68" s="111"/>
      <c r="E68" s="111"/>
      <c r="F68" s="115"/>
      <c r="G68" s="110"/>
      <c r="H68" s="110"/>
      <c r="I68" s="146"/>
      <c r="J68" s="110"/>
      <c r="K68" s="110"/>
      <c r="L68" s="110"/>
      <c r="M68" s="110"/>
      <c r="N68" s="110"/>
      <c r="O68" s="110"/>
      <c r="P68" s="110"/>
      <c r="Q68" s="110"/>
      <c r="R68" s="110"/>
      <c r="S68" s="110"/>
      <c r="T68" s="110"/>
      <c r="U68" s="110"/>
      <c r="V68" s="110"/>
      <c r="W68" s="110"/>
      <c r="X68" s="110"/>
      <c r="Y68" s="110"/>
      <c r="Z68" s="110"/>
    </row>
    <row r="69" spans="1:26" x14ac:dyDescent="0.25">
      <c r="A69" s="127" t="s">
        <v>306</v>
      </c>
      <c r="B69" s="112"/>
      <c r="C69" s="122">
        <v>1</v>
      </c>
      <c r="D69" s="111"/>
      <c r="E69" s="111" t="s">
        <v>283</v>
      </c>
      <c r="F69" s="115"/>
      <c r="G69" s="110"/>
      <c r="H69" s="126"/>
      <c r="I69" s="146">
        <v>9</v>
      </c>
      <c r="J69" s="110">
        <v>1</v>
      </c>
      <c r="K69" s="110">
        <v>1</v>
      </c>
      <c r="L69" s="110">
        <v>1</v>
      </c>
      <c r="M69" s="110"/>
      <c r="N69" s="110"/>
      <c r="O69" s="110"/>
      <c r="P69" s="110"/>
      <c r="Q69" s="110"/>
      <c r="R69" s="110"/>
      <c r="S69" s="110"/>
      <c r="T69" s="110"/>
      <c r="U69" s="110"/>
      <c r="V69" s="110"/>
      <c r="W69" s="110"/>
      <c r="X69" s="110"/>
      <c r="Y69" s="110"/>
      <c r="Z69" s="110"/>
    </row>
    <row r="70" spans="1:26" ht="15.75" x14ac:dyDescent="0.25">
      <c r="A70" s="128" t="s">
        <v>387</v>
      </c>
      <c r="B70" s="111"/>
      <c r="C70" s="111"/>
      <c r="D70" s="111"/>
      <c r="E70" s="111"/>
      <c r="F70" s="115"/>
      <c r="G70" s="110"/>
      <c r="H70" s="110"/>
      <c r="I70" s="146"/>
      <c r="J70" s="110"/>
      <c r="K70" s="110"/>
      <c r="L70" s="110"/>
      <c r="M70" s="110"/>
      <c r="N70" s="110"/>
      <c r="O70" s="110"/>
      <c r="P70" s="110"/>
      <c r="Q70" s="110"/>
      <c r="R70" s="110"/>
      <c r="S70" s="110"/>
      <c r="T70" s="110"/>
      <c r="U70" s="110"/>
      <c r="V70" s="110"/>
      <c r="W70" s="110"/>
      <c r="X70" s="110"/>
      <c r="Y70" s="110"/>
      <c r="Z70" s="110"/>
    </row>
    <row r="71" spans="1:26" x14ac:dyDescent="0.25">
      <c r="A71" s="127" t="s">
        <v>306</v>
      </c>
      <c r="B71" s="112"/>
      <c r="C71" s="122">
        <v>1</v>
      </c>
      <c r="D71" s="111"/>
      <c r="E71" s="111" t="s">
        <v>283</v>
      </c>
      <c r="F71" s="115"/>
      <c r="G71" s="110"/>
      <c r="H71" s="126"/>
      <c r="I71" s="146">
        <v>10</v>
      </c>
      <c r="J71" s="110">
        <v>1</v>
      </c>
      <c r="K71" s="110">
        <v>1</v>
      </c>
      <c r="L71" s="110">
        <v>1</v>
      </c>
      <c r="M71" s="110"/>
      <c r="N71" s="110"/>
      <c r="O71" s="110"/>
      <c r="P71" s="110"/>
      <c r="Q71" s="110"/>
      <c r="R71" s="110"/>
      <c r="S71" s="110"/>
      <c r="T71" s="110"/>
      <c r="U71" s="110"/>
      <c r="V71" s="110"/>
      <c r="W71" s="110"/>
      <c r="X71" s="110"/>
      <c r="Y71" s="110"/>
      <c r="Z71" s="110"/>
    </row>
    <row r="72" spans="1:26" ht="15.75" x14ac:dyDescent="0.25">
      <c r="A72" s="128" t="s">
        <v>309</v>
      </c>
      <c r="B72" s="111"/>
      <c r="C72" s="111"/>
      <c r="D72" s="111"/>
      <c r="E72" s="111"/>
      <c r="F72" s="109"/>
      <c r="G72" s="110"/>
      <c r="H72" s="110"/>
      <c r="I72" s="146"/>
      <c r="J72" s="110"/>
      <c r="K72" s="110"/>
      <c r="L72" s="110"/>
      <c r="M72" s="110"/>
      <c r="N72" s="110"/>
      <c r="O72" s="110"/>
      <c r="P72" s="110"/>
      <c r="Q72" s="110"/>
      <c r="R72" s="110"/>
      <c r="S72" s="110"/>
      <c r="T72" s="110"/>
      <c r="U72" s="110"/>
      <c r="V72" s="110"/>
      <c r="W72" s="110"/>
      <c r="X72" s="110"/>
      <c r="Y72" s="110"/>
      <c r="Z72" s="110"/>
    </row>
    <row r="73" spans="1:26" ht="30" x14ac:dyDescent="0.25">
      <c r="A73" s="122" t="s">
        <v>249</v>
      </c>
      <c r="B73" s="111" t="s">
        <v>310</v>
      </c>
      <c r="C73" s="111">
        <v>1</v>
      </c>
      <c r="D73" s="111"/>
      <c r="E73" s="111" t="s">
        <v>311</v>
      </c>
      <c r="F73" s="115" t="s">
        <v>278</v>
      </c>
      <c r="G73" s="110"/>
      <c r="H73" s="110"/>
      <c r="I73" s="146">
        <v>16</v>
      </c>
      <c r="J73" s="129" t="s">
        <v>312</v>
      </c>
      <c r="K73" s="110"/>
      <c r="L73" s="110">
        <v>1</v>
      </c>
      <c r="M73" s="110"/>
      <c r="N73" s="110"/>
      <c r="O73" s="110"/>
      <c r="P73" s="110"/>
      <c r="Q73" s="110"/>
      <c r="R73" s="110"/>
      <c r="S73" s="110"/>
      <c r="T73" s="110"/>
      <c r="U73" s="110"/>
      <c r="V73" s="110"/>
      <c r="W73" s="110"/>
      <c r="X73" s="110"/>
      <c r="Y73" s="110"/>
      <c r="Z73" s="110"/>
    </row>
    <row r="74" spans="1:26" x14ac:dyDescent="0.25">
      <c r="A74" s="122" t="s">
        <v>249</v>
      </c>
      <c r="B74" s="111" t="s">
        <v>250</v>
      </c>
      <c r="C74" s="111">
        <v>1</v>
      </c>
      <c r="D74" s="111"/>
      <c r="E74" s="112" t="s">
        <v>283</v>
      </c>
      <c r="F74" s="115"/>
      <c r="G74" s="110"/>
      <c r="H74" s="110"/>
      <c r="I74" s="146">
        <v>16</v>
      </c>
      <c r="J74" s="110">
        <v>2</v>
      </c>
      <c r="K74" s="110">
        <v>1</v>
      </c>
      <c r="L74" s="110">
        <v>1</v>
      </c>
      <c r="M74" s="110"/>
      <c r="N74" s="110"/>
      <c r="O74" s="110"/>
      <c r="P74" s="110"/>
      <c r="Q74" s="110"/>
      <c r="R74" s="110"/>
      <c r="S74" s="110"/>
      <c r="T74" s="110"/>
      <c r="U74" s="110"/>
      <c r="V74" s="110"/>
      <c r="W74" s="110"/>
      <c r="X74" s="110"/>
      <c r="Y74" s="110"/>
      <c r="Z74" s="110"/>
    </row>
    <row r="75" spans="1:26" x14ac:dyDescent="0.25">
      <c r="A75" s="112" t="s">
        <v>281</v>
      </c>
      <c r="B75" s="112" t="s">
        <v>282</v>
      </c>
      <c r="C75" s="111">
        <v>1</v>
      </c>
      <c r="D75" s="111"/>
      <c r="E75" s="112" t="s">
        <v>283</v>
      </c>
      <c r="F75" s="117"/>
      <c r="G75" s="110"/>
      <c r="H75" s="110"/>
      <c r="I75" s="146"/>
      <c r="J75" s="110"/>
      <c r="K75" s="110"/>
      <c r="L75" s="110"/>
      <c r="M75" s="110"/>
      <c r="N75" s="110"/>
      <c r="O75" s="110"/>
      <c r="P75" s="110"/>
      <c r="Q75" s="110"/>
      <c r="R75" s="110"/>
      <c r="S75" s="110"/>
      <c r="T75" s="110"/>
      <c r="U75" s="110"/>
      <c r="V75" s="110"/>
      <c r="W75" s="110"/>
      <c r="X75" s="110"/>
      <c r="Y75" s="110"/>
      <c r="Z75" s="110"/>
    </row>
    <row r="76" spans="1:26" ht="39" x14ac:dyDescent="0.25">
      <c r="A76" s="130" t="s">
        <v>240</v>
      </c>
      <c r="B76" s="112" t="s">
        <v>313</v>
      </c>
      <c r="C76" s="111"/>
      <c r="D76" s="111"/>
      <c r="E76" s="112" t="s">
        <v>283</v>
      </c>
      <c r="F76" s="115"/>
      <c r="G76" s="110"/>
      <c r="H76" s="110"/>
      <c r="I76" s="146"/>
      <c r="J76" s="110"/>
      <c r="K76" s="110"/>
      <c r="L76" s="110"/>
      <c r="M76" s="110"/>
      <c r="N76" s="110"/>
      <c r="O76" s="110"/>
      <c r="P76" s="110"/>
      <c r="Q76" s="110"/>
      <c r="R76" s="110"/>
      <c r="S76" s="110"/>
      <c r="T76" s="110"/>
      <c r="U76" s="110"/>
      <c r="V76" s="110"/>
      <c r="W76" s="131"/>
      <c r="X76" s="132" t="s">
        <v>314</v>
      </c>
      <c r="Y76" s="110"/>
      <c r="Z76" s="110"/>
    </row>
    <row r="77" spans="1:26" ht="15.75" x14ac:dyDescent="0.25">
      <c r="A77" s="128" t="s">
        <v>315</v>
      </c>
      <c r="B77" s="111"/>
      <c r="C77" s="111"/>
      <c r="D77" s="111"/>
      <c r="E77" s="111"/>
      <c r="F77" s="109"/>
      <c r="G77" s="110"/>
      <c r="H77" s="110"/>
      <c r="I77" s="146"/>
      <c r="J77" s="110"/>
      <c r="K77" s="110"/>
      <c r="L77" s="110"/>
      <c r="M77" s="110"/>
      <c r="N77" s="110"/>
      <c r="O77" s="110"/>
      <c r="P77" s="110"/>
      <c r="Q77" s="110"/>
      <c r="R77" s="110"/>
      <c r="S77" s="110"/>
      <c r="T77" s="110"/>
      <c r="U77" s="110"/>
      <c r="V77" s="110"/>
      <c r="W77" s="110"/>
      <c r="X77" s="110"/>
      <c r="Y77" s="110"/>
      <c r="Z77" s="110"/>
    </row>
    <row r="78" spans="1:26" ht="26.25" x14ac:dyDescent="0.25">
      <c r="A78" s="112" t="s">
        <v>316</v>
      </c>
      <c r="B78" s="112" t="s">
        <v>317</v>
      </c>
      <c r="C78" s="111">
        <v>1</v>
      </c>
      <c r="D78" s="111"/>
      <c r="E78" s="115" t="s">
        <v>318</v>
      </c>
      <c r="F78" s="115"/>
      <c r="G78" s="110"/>
      <c r="H78" s="110"/>
      <c r="I78" s="146"/>
      <c r="J78" s="110"/>
      <c r="K78" s="110"/>
      <c r="L78" s="110"/>
      <c r="M78" s="110"/>
      <c r="N78" s="110"/>
      <c r="O78" s="110"/>
      <c r="P78" s="110"/>
      <c r="Q78" s="110">
        <v>1</v>
      </c>
      <c r="R78" s="110">
        <v>8</v>
      </c>
      <c r="S78" s="110"/>
      <c r="T78" s="110"/>
      <c r="U78" s="110"/>
      <c r="V78" s="110"/>
      <c r="W78" s="110"/>
      <c r="X78" s="110"/>
      <c r="Y78" s="110"/>
      <c r="Z78" s="110"/>
    </row>
    <row r="79" spans="1:26" ht="26.25" x14ac:dyDescent="0.25">
      <c r="A79" s="112" t="s">
        <v>319</v>
      </c>
      <c r="B79" s="112"/>
      <c r="C79" s="111">
        <v>1</v>
      </c>
      <c r="D79" s="111"/>
      <c r="E79" s="115" t="s">
        <v>320</v>
      </c>
      <c r="F79" s="115"/>
      <c r="G79" s="110"/>
      <c r="H79" s="110"/>
      <c r="I79" s="146">
        <v>2</v>
      </c>
      <c r="J79" s="110">
        <v>1</v>
      </c>
      <c r="K79" s="110"/>
      <c r="L79" s="110">
        <v>1</v>
      </c>
      <c r="M79" s="110"/>
      <c r="N79" s="110"/>
      <c r="O79" s="110"/>
      <c r="P79" s="110"/>
      <c r="Q79" s="110"/>
      <c r="R79" s="110"/>
      <c r="S79" s="110"/>
      <c r="T79" s="110"/>
      <c r="U79" s="110"/>
      <c r="V79" s="110"/>
      <c r="W79" s="110"/>
      <c r="X79" s="110"/>
      <c r="Y79" s="110"/>
      <c r="Z79" s="110"/>
    </row>
    <row r="80" spans="1:26" x14ac:dyDescent="0.25">
      <c r="A80" s="112" t="s">
        <v>254</v>
      </c>
      <c r="B80" s="112"/>
      <c r="C80" s="111"/>
      <c r="D80" s="111"/>
      <c r="E80" s="115"/>
      <c r="F80" s="115"/>
      <c r="G80" s="110"/>
      <c r="H80" s="110"/>
      <c r="I80" s="146"/>
      <c r="J80" s="110"/>
      <c r="K80" s="110"/>
      <c r="L80" s="110"/>
      <c r="M80" s="110"/>
      <c r="N80" s="110"/>
      <c r="O80" s="110"/>
      <c r="P80" s="110"/>
      <c r="Q80" s="110"/>
      <c r="R80" s="110"/>
      <c r="S80" s="110"/>
      <c r="T80" s="110"/>
      <c r="U80" s="110"/>
      <c r="V80" s="110"/>
      <c r="W80" s="110"/>
      <c r="X80" s="110"/>
      <c r="Y80" s="110"/>
      <c r="Z80" s="110"/>
    </row>
    <row r="81" spans="1:26" ht="15.75" x14ac:dyDescent="0.25">
      <c r="A81" s="128" t="s">
        <v>321</v>
      </c>
      <c r="B81" s="111"/>
      <c r="C81" s="111"/>
      <c r="D81" s="111"/>
      <c r="E81" s="111"/>
      <c r="F81" s="109"/>
      <c r="G81" s="110"/>
      <c r="H81" s="110"/>
      <c r="I81" s="146"/>
      <c r="J81" s="110"/>
      <c r="K81" s="110"/>
      <c r="L81" s="110"/>
      <c r="M81" s="110"/>
      <c r="N81" s="110"/>
      <c r="O81" s="110"/>
      <c r="P81" s="110"/>
      <c r="Q81" s="110"/>
      <c r="R81" s="110"/>
      <c r="S81" s="110"/>
      <c r="T81" s="110"/>
      <c r="U81" s="110"/>
      <c r="V81" s="110"/>
      <c r="W81" s="110"/>
      <c r="X81" s="110"/>
      <c r="Y81" s="110"/>
      <c r="Z81" s="110"/>
    </row>
    <row r="82" spans="1:26" x14ac:dyDescent="0.25">
      <c r="A82" s="112" t="s">
        <v>316</v>
      </c>
      <c r="B82" s="112"/>
      <c r="C82" s="111">
        <v>1</v>
      </c>
      <c r="D82" s="111"/>
      <c r="E82" s="111" t="s">
        <v>283</v>
      </c>
      <c r="F82" s="115"/>
      <c r="G82" s="110"/>
      <c r="H82" s="110"/>
      <c r="I82" s="146"/>
      <c r="J82" s="110"/>
      <c r="K82" s="110"/>
      <c r="L82" s="110"/>
      <c r="M82" s="110"/>
      <c r="N82" s="110"/>
      <c r="O82" s="110"/>
      <c r="P82" s="110"/>
      <c r="Q82" s="110">
        <v>1</v>
      </c>
      <c r="R82" s="110">
        <v>6</v>
      </c>
      <c r="S82" s="110"/>
      <c r="T82" s="110"/>
      <c r="U82" s="110"/>
      <c r="V82" s="110"/>
      <c r="W82" s="110"/>
      <c r="X82" s="110"/>
      <c r="Y82" s="110"/>
      <c r="Z82" s="110"/>
    </row>
    <row r="83" spans="1:26" ht="26.25" x14ac:dyDescent="0.25">
      <c r="A83" s="112" t="s">
        <v>319</v>
      </c>
      <c r="B83" s="112"/>
      <c r="C83" s="111">
        <v>1</v>
      </c>
      <c r="D83" s="111"/>
      <c r="E83" s="115" t="s">
        <v>320</v>
      </c>
      <c r="F83" s="115"/>
      <c r="G83" s="110"/>
      <c r="H83" s="110"/>
      <c r="I83" s="146">
        <v>2</v>
      </c>
      <c r="J83" s="110">
        <v>1</v>
      </c>
      <c r="K83" s="110"/>
      <c r="L83" s="110">
        <v>1</v>
      </c>
      <c r="M83" s="110"/>
      <c r="N83" s="110"/>
      <c r="O83" s="110"/>
      <c r="P83" s="110">
        <v>1</v>
      </c>
      <c r="Q83" s="110"/>
      <c r="R83" s="110"/>
      <c r="S83" s="110"/>
      <c r="T83" s="110"/>
      <c r="U83" s="110"/>
      <c r="V83" s="110"/>
      <c r="W83" s="110"/>
      <c r="X83" s="110"/>
      <c r="Y83" s="110"/>
      <c r="Z83" s="110"/>
    </row>
    <row r="84" spans="1:26" ht="15.75" x14ac:dyDescent="0.25">
      <c r="A84" s="128" t="s">
        <v>322</v>
      </c>
      <c r="B84" s="111"/>
      <c r="C84" s="111"/>
      <c r="D84" s="111"/>
      <c r="E84" s="111"/>
      <c r="F84" s="109"/>
      <c r="G84" s="110"/>
      <c r="H84" s="110"/>
      <c r="I84" s="146"/>
      <c r="J84" s="110"/>
      <c r="K84" s="110"/>
      <c r="L84" s="110"/>
      <c r="M84" s="110"/>
      <c r="N84" s="110"/>
      <c r="O84" s="110"/>
      <c r="P84" s="110"/>
      <c r="Q84" s="110"/>
      <c r="R84" s="110"/>
      <c r="S84" s="110"/>
      <c r="T84" s="110"/>
      <c r="U84" s="110"/>
      <c r="V84" s="110"/>
      <c r="W84" s="110"/>
      <c r="X84" s="110"/>
      <c r="Y84" s="110"/>
      <c r="Z84" s="110"/>
    </row>
    <row r="85" spans="1:26" ht="22.5" customHeight="1" x14ac:dyDescent="0.25">
      <c r="A85" s="133" t="s">
        <v>323</v>
      </c>
      <c r="B85" s="112"/>
      <c r="C85" s="111">
        <v>2</v>
      </c>
      <c r="D85" s="111"/>
      <c r="E85" s="111" t="s">
        <v>283</v>
      </c>
      <c r="F85" s="115"/>
      <c r="G85" s="110"/>
      <c r="H85" s="110"/>
      <c r="I85" s="146"/>
      <c r="J85" s="110"/>
      <c r="K85" s="110"/>
      <c r="L85" s="110"/>
      <c r="M85" s="110"/>
      <c r="N85" s="110"/>
      <c r="O85" s="110">
        <v>2</v>
      </c>
      <c r="P85" s="110">
        <v>2</v>
      </c>
      <c r="Q85" s="110"/>
      <c r="R85" s="110"/>
      <c r="S85" s="110"/>
      <c r="T85" s="110"/>
      <c r="U85" s="110">
        <v>2</v>
      </c>
      <c r="V85" s="110"/>
      <c r="W85" s="110"/>
      <c r="X85" s="110"/>
      <c r="Y85" s="110"/>
      <c r="Z85" s="110"/>
    </row>
    <row r="86" spans="1:26" s="134" customFormat="1" ht="51" customHeight="1" x14ac:dyDescent="0.25">
      <c r="A86" s="117" t="s">
        <v>324</v>
      </c>
      <c r="B86" s="130" t="s">
        <v>325</v>
      </c>
      <c r="C86" s="122">
        <v>2</v>
      </c>
      <c r="D86" s="122"/>
      <c r="E86" s="117" t="s">
        <v>326</v>
      </c>
      <c r="F86" s="117"/>
      <c r="G86" s="120"/>
      <c r="H86" s="120"/>
      <c r="I86" s="146"/>
      <c r="J86" s="120"/>
      <c r="K86" s="120"/>
      <c r="L86" s="120"/>
      <c r="M86" s="120"/>
      <c r="N86" s="120"/>
      <c r="O86" s="120">
        <v>1</v>
      </c>
      <c r="P86" s="120">
        <v>2</v>
      </c>
      <c r="Q86" s="120"/>
      <c r="R86" s="120"/>
      <c r="S86" s="120"/>
      <c r="T86" s="120"/>
      <c r="U86" s="120">
        <v>1</v>
      </c>
      <c r="V86" s="120"/>
      <c r="W86" s="120"/>
      <c r="X86" s="120"/>
      <c r="Y86" s="120">
        <v>1</v>
      </c>
      <c r="Z86" s="120"/>
    </row>
    <row r="87" spans="1:26" ht="31.5" x14ac:dyDescent="0.25">
      <c r="A87" s="135" t="s">
        <v>327</v>
      </c>
      <c r="B87" s="111"/>
      <c r="C87" s="111"/>
      <c r="D87" s="111"/>
      <c r="E87" s="111"/>
      <c r="F87" s="109"/>
      <c r="G87" s="110"/>
      <c r="H87" s="110"/>
      <c r="I87" s="146"/>
      <c r="J87" s="110"/>
      <c r="K87" s="110"/>
      <c r="L87" s="110"/>
      <c r="M87" s="110"/>
      <c r="N87" s="110"/>
      <c r="O87" s="110"/>
      <c r="P87" s="110"/>
      <c r="Q87" s="110"/>
      <c r="R87" s="110"/>
      <c r="S87" s="110"/>
      <c r="T87" s="110"/>
      <c r="U87" s="110"/>
      <c r="V87" s="110"/>
      <c r="W87" s="110"/>
      <c r="X87" s="110"/>
      <c r="Y87" s="110"/>
      <c r="Z87" s="110"/>
    </row>
    <row r="88" spans="1:26" x14ac:dyDescent="0.25">
      <c r="A88" s="112" t="s">
        <v>328</v>
      </c>
      <c r="B88" s="112"/>
      <c r="C88" s="111">
        <v>1</v>
      </c>
      <c r="D88" s="111"/>
      <c r="E88" s="111" t="s">
        <v>283</v>
      </c>
      <c r="F88" s="115"/>
      <c r="G88" s="110"/>
      <c r="H88" s="110"/>
      <c r="I88" s="146"/>
      <c r="J88" s="110"/>
      <c r="K88" s="110"/>
      <c r="L88" s="110"/>
      <c r="M88" s="110"/>
      <c r="N88" s="110"/>
      <c r="O88" s="110">
        <v>1</v>
      </c>
      <c r="P88" s="110">
        <v>2</v>
      </c>
      <c r="Q88" s="110"/>
      <c r="R88" s="110"/>
      <c r="S88" s="110"/>
      <c r="T88" s="110"/>
      <c r="U88" s="110"/>
      <c r="V88" s="110"/>
      <c r="W88" s="110"/>
      <c r="X88" s="110"/>
      <c r="Y88" s="110"/>
      <c r="Z88" s="110"/>
    </row>
    <row r="89" spans="1:26" s="134" customFormat="1" ht="31.9" customHeight="1" x14ac:dyDescent="0.25">
      <c r="A89" s="117" t="s">
        <v>329</v>
      </c>
      <c r="B89" s="130"/>
      <c r="C89" s="122">
        <v>2</v>
      </c>
      <c r="D89" s="122"/>
      <c r="E89" s="136" t="s">
        <v>330</v>
      </c>
      <c r="F89" s="117"/>
      <c r="G89" s="120"/>
      <c r="H89" s="120"/>
      <c r="I89" s="146"/>
      <c r="J89" s="120"/>
      <c r="K89" s="120"/>
      <c r="L89" s="120"/>
      <c r="M89" s="120"/>
      <c r="N89" s="120"/>
      <c r="O89" s="120"/>
      <c r="P89" s="120"/>
      <c r="Q89" s="120"/>
      <c r="R89" s="120"/>
      <c r="S89" s="120"/>
      <c r="T89" s="120"/>
      <c r="U89" s="120"/>
      <c r="V89" s="120"/>
      <c r="W89" s="120"/>
      <c r="X89" s="120"/>
      <c r="Y89" s="120">
        <v>1</v>
      </c>
      <c r="Z89" s="120"/>
    </row>
    <row r="90" spans="1:26" ht="15.75" x14ac:dyDescent="0.25">
      <c r="A90" s="128" t="s">
        <v>331</v>
      </c>
      <c r="B90" s="111"/>
      <c r="C90" s="111"/>
      <c r="D90" s="111"/>
      <c r="E90" s="111"/>
      <c r="F90" s="109"/>
      <c r="G90" s="110"/>
      <c r="H90" s="110"/>
      <c r="I90" s="146"/>
      <c r="J90" s="110"/>
      <c r="K90" s="110"/>
      <c r="L90" s="110"/>
      <c r="M90" s="110"/>
      <c r="N90" s="110"/>
      <c r="O90" s="110"/>
      <c r="P90" s="110"/>
      <c r="Q90" s="110"/>
      <c r="R90" s="110"/>
      <c r="S90" s="110"/>
      <c r="T90" s="110"/>
      <c r="U90" s="110"/>
      <c r="V90" s="110"/>
      <c r="W90" s="110"/>
      <c r="X90" s="110"/>
      <c r="Y90" s="110"/>
      <c r="Z90" s="110"/>
    </row>
    <row r="91" spans="1:26" x14ac:dyDescent="0.25">
      <c r="A91" s="112" t="s">
        <v>244</v>
      </c>
      <c r="B91" s="112" t="s">
        <v>332</v>
      </c>
      <c r="C91" s="111">
        <v>1</v>
      </c>
      <c r="D91" s="111"/>
      <c r="E91" s="111" t="s">
        <v>283</v>
      </c>
      <c r="F91" s="115"/>
      <c r="G91" s="110">
        <v>1</v>
      </c>
      <c r="H91" s="110">
        <v>9</v>
      </c>
      <c r="I91" s="146"/>
      <c r="J91" s="110"/>
      <c r="K91" s="110"/>
      <c r="L91" s="110"/>
      <c r="M91" s="110"/>
      <c r="N91" s="110"/>
      <c r="O91" s="110"/>
      <c r="P91" s="110"/>
      <c r="Q91" s="110">
        <v>1</v>
      </c>
      <c r="R91" s="110">
        <v>4</v>
      </c>
      <c r="S91" s="110"/>
      <c r="T91" s="110"/>
      <c r="U91" s="110"/>
      <c r="V91" s="110"/>
      <c r="W91" s="110"/>
      <c r="X91" s="110"/>
      <c r="Y91" s="110"/>
      <c r="Z91" s="110"/>
    </row>
    <row r="92" spans="1:26" ht="13.5" customHeight="1" x14ac:dyDescent="0.25">
      <c r="A92" s="112" t="s">
        <v>306</v>
      </c>
      <c r="B92" s="112" t="s">
        <v>250</v>
      </c>
      <c r="C92" s="111">
        <v>1</v>
      </c>
      <c r="D92" s="111"/>
      <c r="E92" s="111" t="s">
        <v>283</v>
      </c>
      <c r="F92" s="115"/>
      <c r="G92" s="110"/>
      <c r="H92" s="110"/>
      <c r="I92" s="146">
        <v>22</v>
      </c>
      <c r="J92" s="110">
        <v>2</v>
      </c>
      <c r="K92" s="110">
        <v>2</v>
      </c>
      <c r="L92" s="110">
        <v>1</v>
      </c>
      <c r="M92" s="110"/>
      <c r="N92" s="110"/>
      <c r="O92" s="110"/>
      <c r="P92" s="110"/>
      <c r="Q92" s="110"/>
      <c r="R92" s="110"/>
      <c r="S92" s="110"/>
      <c r="T92" s="110"/>
      <c r="U92" s="110"/>
      <c r="V92" s="110"/>
      <c r="W92" s="110"/>
      <c r="X92" s="110"/>
      <c r="Y92" s="110"/>
      <c r="Z92" s="110"/>
    </row>
    <row r="93" spans="1:26" s="134" customFormat="1" ht="51" customHeight="1" x14ac:dyDescent="0.25">
      <c r="A93" s="117" t="s">
        <v>324</v>
      </c>
      <c r="B93" s="130" t="s">
        <v>325</v>
      </c>
      <c r="C93" s="122">
        <v>2</v>
      </c>
      <c r="D93" s="122"/>
      <c r="E93" s="117"/>
      <c r="F93" s="117"/>
      <c r="G93" s="120"/>
      <c r="H93" s="120"/>
      <c r="I93" s="146"/>
      <c r="J93" s="120"/>
      <c r="K93" s="120"/>
      <c r="L93" s="120"/>
      <c r="M93" s="120"/>
      <c r="N93" s="120"/>
      <c r="O93" s="120"/>
      <c r="P93" s="120"/>
      <c r="Q93" s="120"/>
      <c r="R93" s="120"/>
      <c r="S93" s="120"/>
      <c r="T93" s="120"/>
      <c r="U93" s="120"/>
      <c r="V93" s="120"/>
      <c r="W93" s="120"/>
      <c r="X93" s="120"/>
      <c r="Y93" s="120">
        <v>1</v>
      </c>
      <c r="Z93" s="120"/>
    </row>
    <row r="94" spans="1:26" ht="24" customHeight="1" x14ac:dyDescent="0.25">
      <c r="A94" s="128" t="s">
        <v>333</v>
      </c>
      <c r="B94" s="111"/>
      <c r="C94" s="111"/>
      <c r="D94" s="111"/>
      <c r="E94" s="111" t="s">
        <v>283</v>
      </c>
      <c r="F94" s="109"/>
      <c r="G94" s="110"/>
      <c r="H94" s="110"/>
      <c r="I94" s="146"/>
      <c r="J94" s="110"/>
      <c r="K94" s="110"/>
      <c r="L94" s="110"/>
      <c r="M94" s="110"/>
      <c r="N94" s="110"/>
      <c r="O94" s="110"/>
      <c r="P94" s="110"/>
      <c r="Q94" s="110"/>
      <c r="R94" s="110"/>
      <c r="S94" s="110"/>
      <c r="T94" s="110"/>
      <c r="U94" s="110"/>
      <c r="V94" s="110"/>
      <c r="W94" s="110"/>
      <c r="X94" s="110"/>
      <c r="Y94" s="110"/>
      <c r="Z94" s="110"/>
    </row>
    <row r="95" spans="1:26" s="134" customFormat="1" ht="24" customHeight="1" x14ac:dyDescent="0.25">
      <c r="A95" s="122" t="s">
        <v>249</v>
      </c>
      <c r="B95" s="130" t="s">
        <v>250</v>
      </c>
      <c r="C95" s="122">
        <v>1</v>
      </c>
      <c r="D95" s="122"/>
      <c r="E95" s="122" t="s">
        <v>283</v>
      </c>
      <c r="F95" s="117" t="s">
        <v>287</v>
      </c>
      <c r="G95" s="120"/>
      <c r="H95" s="120"/>
      <c r="I95" s="146">
        <v>16</v>
      </c>
      <c r="J95" s="120"/>
      <c r="K95" s="120">
        <v>1</v>
      </c>
      <c r="L95" s="120">
        <v>1</v>
      </c>
      <c r="M95" s="120"/>
      <c r="N95" s="120"/>
      <c r="O95" s="120"/>
      <c r="P95" s="120"/>
      <c r="Q95" s="120"/>
      <c r="R95" s="120"/>
      <c r="S95" s="120"/>
      <c r="T95" s="120"/>
      <c r="U95" s="120"/>
      <c r="V95" s="120"/>
      <c r="W95" s="120"/>
      <c r="X95" s="120"/>
      <c r="Y95" s="120"/>
      <c r="Z95" s="120"/>
    </row>
    <row r="96" spans="1:26" ht="46.5" customHeight="1" x14ac:dyDescent="0.25">
      <c r="A96" s="115" t="s">
        <v>442</v>
      </c>
      <c r="B96" s="112"/>
      <c r="C96" s="111">
        <v>1</v>
      </c>
      <c r="D96" s="111"/>
      <c r="E96" s="112" t="s">
        <v>283</v>
      </c>
      <c r="F96" s="117"/>
      <c r="G96" s="110">
        <v>1</v>
      </c>
      <c r="H96" s="110">
        <v>2</v>
      </c>
      <c r="I96" s="146"/>
      <c r="J96" s="110"/>
      <c r="K96" s="110"/>
      <c r="L96" s="110"/>
      <c r="M96" s="110">
        <v>2</v>
      </c>
      <c r="N96" s="110"/>
      <c r="O96" s="110"/>
      <c r="P96" s="110"/>
      <c r="Q96" s="110"/>
      <c r="R96" s="110">
        <v>2</v>
      </c>
      <c r="S96" s="110">
        <v>2</v>
      </c>
      <c r="T96" s="110"/>
      <c r="U96" s="110"/>
      <c r="V96" s="110"/>
      <c r="W96" s="110"/>
      <c r="X96" s="110"/>
      <c r="Y96" s="110"/>
      <c r="Z96" s="110"/>
    </row>
    <row r="97" spans="1:26" ht="15.75" x14ac:dyDescent="0.25">
      <c r="A97" s="128" t="s">
        <v>334</v>
      </c>
      <c r="B97" s="111"/>
      <c r="C97" s="111"/>
      <c r="D97" s="111"/>
      <c r="E97" s="111"/>
      <c r="F97" s="109"/>
      <c r="G97" s="110"/>
      <c r="H97" s="110"/>
      <c r="I97" s="146"/>
      <c r="J97" s="110"/>
      <c r="K97" s="110"/>
      <c r="L97" s="110"/>
      <c r="M97" s="110"/>
      <c r="N97" s="110"/>
      <c r="O97" s="110"/>
      <c r="P97" s="110"/>
      <c r="Q97" s="110"/>
      <c r="R97" s="110"/>
      <c r="S97" s="110"/>
      <c r="T97" s="110"/>
      <c r="U97" s="110"/>
      <c r="V97" s="110"/>
      <c r="W97" s="110"/>
      <c r="X97" s="110"/>
      <c r="Y97" s="110"/>
      <c r="Z97" s="110"/>
    </row>
    <row r="98" spans="1:26" x14ac:dyDescent="0.25">
      <c r="A98" s="130" t="s">
        <v>335</v>
      </c>
      <c r="B98" s="112" t="s">
        <v>253</v>
      </c>
      <c r="C98" s="122">
        <v>1</v>
      </c>
      <c r="D98" s="111"/>
      <c r="E98" s="111" t="s">
        <v>283</v>
      </c>
      <c r="F98" s="117" t="s">
        <v>287</v>
      </c>
      <c r="G98" s="110"/>
      <c r="H98" s="110"/>
      <c r="I98" s="146"/>
      <c r="J98" s="110"/>
      <c r="K98" s="110"/>
      <c r="L98" s="110"/>
      <c r="M98" s="110"/>
      <c r="N98" s="110"/>
      <c r="O98" s="110"/>
      <c r="P98" s="110"/>
      <c r="Q98" s="110">
        <v>1</v>
      </c>
      <c r="R98" s="110">
        <v>64</v>
      </c>
      <c r="S98" s="110"/>
      <c r="T98" s="110"/>
      <c r="U98" s="110"/>
      <c r="V98" s="110"/>
      <c r="W98" s="110"/>
      <c r="X98" s="110"/>
      <c r="Y98" s="110"/>
      <c r="Z98" s="110"/>
    </row>
    <row r="99" spans="1:26" x14ac:dyDescent="0.25">
      <c r="A99" s="130" t="s">
        <v>336</v>
      </c>
      <c r="B99" s="112"/>
      <c r="C99" s="122">
        <v>1</v>
      </c>
      <c r="D99" s="111"/>
      <c r="E99" s="111" t="s">
        <v>283</v>
      </c>
      <c r="F99" s="117"/>
      <c r="G99" s="110"/>
      <c r="H99" s="110"/>
      <c r="I99" s="146">
        <v>4</v>
      </c>
      <c r="J99" s="110">
        <v>1</v>
      </c>
      <c r="K99" s="110"/>
      <c r="L99" s="110">
        <v>1</v>
      </c>
      <c r="M99" s="110"/>
      <c r="N99" s="110"/>
      <c r="O99" s="110"/>
      <c r="P99" s="110"/>
      <c r="Q99" s="110"/>
      <c r="R99" s="110"/>
      <c r="S99" s="110"/>
      <c r="T99" s="110"/>
      <c r="U99" s="110"/>
      <c r="V99" s="110"/>
      <c r="W99" s="110"/>
      <c r="X99" s="110"/>
      <c r="Y99" s="110"/>
      <c r="Z99" s="110"/>
    </row>
    <row r="100" spans="1:26" ht="15.75" x14ac:dyDescent="0.25">
      <c r="A100" s="128" t="s">
        <v>337</v>
      </c>
      <c r="B100" s="111"/>
      <c r="C100" s="111"/>
      <c r="D100" s="111"/>
      <c r="E100" s="111"/>
      <c r="F100" s="109"/>
      <c r="G100" s="110"/>
      <c r="H100" s="110"/>
      <c r="I100" s="146"/>
      <c r="J100" s="110"/>
      <c r="K100" s="110"/>
      <c r="L100" s="110"/>
      <c r="M100" s="110"/>
      <c r="N100" s="110"/>
      <c r="O100" s="110"/>
      <c r="P100" s="110"/>
      <c r="Q100" s="110"/>
      <c r="R100" s="110"/>
      <c r="S100" s="110"/>
      <c r="T100" s="110"/>
      <c r="U100" s="110"/>
      <c r="V100" s="110"/>
      <c r="W100" s="110"/>
      <c r="X100" s="110"/>
      <c r="Y100" s="110"/>
      <c r="Z100" s="110"/>
    </row>
    <row r="101" spans="1:26" ht="21.75" customHeight="1" x14ac:dyDescent="0.25">
      <c r="A101" s="130" t="s">
        <v>316</v>
      </c>
      <c r="B101" s="112" t="s">
        <v>338</v>
      </c>
      <c r="C101" s="122">
        <v>1</v>
      </c>
      <c r="D101" s="111"/>
      <c r="E101" s="208" t="s">
        <v>339</v>
      </c>
      <c r="F101" s="209"/>
      <c r="G101" s="110"/>
      <c r="H101" s="110"/>
      <c r="I101" s="146"/>
      <c r="J101" s="110"/>
      <c r="K101" s="110"/>
      <c r="L101" s="110"/>
      <c r="M101" s="110"/>
      <c r="N101" s="110"/>
      <c r="O101" s="110"/>
      <c r="P101" s="110"/>
      <c r="Q101" s="110">
        <v>1</v>
      </c>
      <c r="R101" s="110">
        <v>8</v>
      </c>
      <c r="S101" s="110"/>
      <c r="T101" s="110"/>
      <c r="U101" s="110"/>
      <c r="V101" s="110"/>
      <c r="W101" s="110"/>
      <c r="X101" s="110"/>
      <c r="Y101" s="110"/>
      <c r="Z101" s="110"/>
    </row>
    <row r="102" spans="1:26" ht="18.75" customHeight="1" x14ac:dyDescent="0.25">
      <c r="A102" s="130" t="s">
        <v>336</v>
      </c>
      <c r="B102" s="112"/>
      <c r="C102" s="122">
        <v>1</v>
      </c>
      <c r="D102" s="111"/>
      <c r="E102" s="111" t="s">
        <v>283</v>
      </c>
      <c r="F102" s="117"/>
      <c r="G102" s="110"/>
      <c r="H102" s="110"/>
      <c r="I102" s="146">
        <v>4</v>
      </c>
      <c r="J102" s="110">
        <v>1</v>
      </c>
      <c r="K102" s="110"/>
      <c r="L102" s="110">
        <v>1</v>
      </c>
      <c r="M102" s="110"/>
      <c r="N102" s="110"/>
      <c r="O102" s="110"/>
      <c r="P102" s="110"/>
      <c r="Q102" s="110"/>
      <c r="R102" s="110"/>
      <c r="S102" s="110"/>
      <c r="T102" s="110"/>
      <c r="U102" s="110"/>
      <c r="V102" s="110"/>
      <c r="W102" s="110"/>
      <c r="X102" s="110"/>
      <c r="Y102" s="110"/>
      <c r="Z102" s="110"/>
    </row>
    <row r="103" spans="1:26" ht="15.75" x14ac:dyDescent="0.25">
      <c r="A103" s="128" t="s">
        <v>443</v>
      </c>
      <c r="B103" s="111"/>
      <c r="C103" s="111"/>
      <c r="D103" s="111"/>
      <c r="E103" s="111"/>
      <c r="F103" s="109"/>
      <c r="G103" s="110"/>
      <c r="H103" s="110"/>
      <c r="I103" s="146"/>
      <c r="J103" s="110"/>
      <c r="K103" s="110"/>
      <c r="L103" s="110"/>
      <c r="M103" s="110"/>
      <c r="N103" s="110"/>
      <c r="O103" s="110"/>
      <c r="P103" s="110"/>
      <c r="Q103" s="110"/>
      <c r="R103" s="110"/>
      <c r="S103" s="110"/>
      <c r="T103" s="110"/>
      <c r="U103" s="110"/>
      <c r="V103" s="110"/>
      <c r="W103" s="110"/>
      <c r="X103" s="110"/>
      <c r="Y103" s="110"/>
      <c r="Z103" s="110"/>
    </row>
    <row r="104" spans="1:26" ht="20.25" customHeight="1" x14ac:dyDescent="0.25">
      <c r="A104" s="130" t="s">
        <v>336</v>
      </c>
      <c r="B104" s="112"/>
      <c r="C104" s="122">
        <v>1</v>
      </c>
      <c r="D104" s="111"/>
      <c r="E104" s="111" t="s">
        <v>283</v>
      </c>
      <c r="F104" s="117"/>
      <c r="G104" s="110"/>
      <c r="H104" s="110"/>
      <c r="I104" s="146">
        <v>5</v>
      </c>
      <c r="J104" s="110">
        <v>1</v>
      </c>
      <c r="K104" s="110"/>
      <c r="L104" s="110">
        <v>1</v>
      </c>
      <c r="M104" s="110"/>
      <c r="N104" s="110"/>
      <c r="O104" s="110"/>
      <c r="P104" s="110"/>
      <c r="Q104" s="110"/>
      <c r="R104" s="110"/>
      <c r="S104" s="110"/>
      <c r="T104" s="110"/>
      <c r="U104" s="110"/>
      <c r="V104" s="110"/>
      <c r="W104" s="110"/>
      <c r="X104" s="110"/>
      <c r="Y104" s="110"/>
      <c r="Z104" s="110"/>
    </row>
    <row r="105" spans="1:26" ht="21.75" customHeight="1" x14ac:dyDescent="0.25">
      <c r="A105" s="130" t="s">
        <v>316</v>
      </c>
      <c r="B105" s="112" t="s">
        <v>317</v>
      </c>
      <c r="C105" s="122">
        <v>1</v>
      </c>
      <c r="D105" s="111"/>
      <c r="E105" s="208"/>
      <c r="F105" s="209"/>
      <c r="G105" s="110"/>
      <c r="H105" s="110"/>
      <c r="I105" s="146"/>
      <c r="J105" s="110"/>
      <c r="K105" s="110"/>
      <c r="L105" s="110"/>
      <c r="M105" s="110"/>
      <c r="N105" s="110"/>
      <c r="O105" s="110"/>
      <c r="P105" s="110"/>
      <c r="Q105" s="110">
        <v>1</v>
      </c>
      <c r="R105" s="110">
        <v>3</v>
      </c>
      <c r="S105" s="110"/>
      <c r="T105" s="110"/>
      <c r="U105" s="110"/>
      <c r="V105" s="110"/>
      <c r="W105" s="110"/>
      <c r="X105" s="110"/>
      <c r="Y105" s="110"/>
      <c r="Z105" s="110"/>
    </row>
    <row r="106" spans="1:26" ht="15.75" x14ac:dyDescent="0.25">
      <c r="A106" s="128" t="s">
        <v>389</v>
      </c>
      <c r="B106" s="111"/>
      <c r="C106" s="111"/>
      <c r="D106" s="111"/>
      <c r="E106" s="111"/>
      <c r="F106" s="109"/>
      <c r="G106" s="110"/>
      <c r="H106" s="110"/>
      <c r="I106" s="146"/>
      <c r="J106" s="110"/>
      <c r="K106" s="110"/>
      <c r="L106" s="110"/>
      <c r="M106" s="110"/>
      <c r="N106" s="110"/>
      <c r="O106" s="110"/>
      <c r="P106" s="110"/>
      <c r="Q106" s="110"/>
      <c r="R106" s="110"/>
      <c r="S106" s="110"/>
      <c r="T106" s="110"/>
      <c r="U106" s="110"/>
      <c r="V106" s="110"/>
      <c r="W106" s="110"/>
      <c r="X106" s="110"/>
      <c r="Y106" s="110"/>
      <c r="Z106" s="110"/>
    </row>
    <row r="107" spans="1:26" ht="20.25" customHeight="1" x14ac:dyDescent="0.25">
      <c r="A107" s="130" t="s">
        <v>336</v>
      </c>
      <c r="B107" s="112"/>
      <c r="C107" s="122">
        <v>1</v>
      </c>
      <c r="D107" s="111"/>
      <c r="E107" s="111" t="s">
        <v>283</v>
      </c>
      <c r="F107" s="117"/>
      <c r="G107" s="110"/>
      <c r="H107" s="110"/>
      <c r="I107" s="146">
        <v>13</v>
      </c>
      <c r="J107" s="110">
        <v>2</v>
      </c>
      <c r="K107" s="110"/>
      <c r="L107" s="110">
        <v>1</v>
      </c>
      <c r="M107" s="110"/>
      <c r="N107" s="110"/>
      <c r="O107" s="110"/>
      <c r="P107" s="110"/>
      <c r="Q107" s="110"/>
      <c r="R107" s="110"/>
      <c r="S107" s="110"/>
      <c r="T107" s="110"/>
      <c r="U107" s="110"/>
      <c r="V107" s="110"/>
      <c r="W107" s="110"/>
      <c r="X107" s="110"/>
      <c r="Y107" s="110"/>
      <c r="Z107" s="110"/>
    </row>
    <row r="108" spans="1:26" ht="15.75" x14ac:dyDescent="0.25">
      <c r="A108" s="128" t="s">
        <v>390</v>
      </c>
      <c r="B108" s="111"/>
      <c r="C108" s="111"/>
      <c r="D108" s="111"/>
      <c r="E108" s="111"/>
      <c r="F108" s="109"/>
      <c r="G108" s="110"/>
      <c r="H108" s="110"/>
      <c r="I108" s="146"/>
      <c r="J108" s="110"/>
      <c r="K108" s="110"/>
      <c r="L108" s="110"/>
      <c r="M108" s="110"/>
      <c r="N108" s="110"/>
      <c r="O108" s="110"/>
      <c r="P108" s="110"/>
      <c r="Q108" s="110"/>
      <c r="R108" s="110"/>
      <c r="S108" s="110"/>
      <c r="T108" s="110"/>
      <c r="U108" s="110"/>
      <c r="V108" s="110"/>
      <c r="W108" s="110"/>
      <c r="X108" s="110"/>
      <c r="Y108" s="110"/>
      <c r="Z108" s="110"/>
    </row>
    <row r="109" spans="1:26" ht="20.25" customHeight="1" x14ac:dyDescent="0.25">
      <c r="A109" s="130" t="s">
        <v>336</v>
      </c>
      <c r="B109" s="112"/>
      <c r="C109" s="122">
        <v>1</v>
      </c>
      <c r="D109" s="111"/>
      <c r="E109" s="111" t="s">
        <v>283</v>
      </c>
      <c r="F109" s="117"/>
      <c r="G109" s="110"/>
      <c r="H109" s="110"/>
      <c r="I109" s="146">
        <v>16</v>
      </c>
      <c r="J109" s="110">
        <v>1</v>
      </c>
      <c r="K109" s="110"/>
      <c r="L109" s="110">
        <v>1</v>
      </c>
      <c r="M109" s="110"/>
      <c r="N109" s="110"/>
      <c r="O109" s="110"/>
      <c r="P109" s="110"/>
      <c r="Q109" s="110"/>
      <c r="R109" s="110"/>
      <c r="S109" s="110"/>
      <c r="T109" s="110"/>
      <c r="U109" s="110"/>
      <c r="V109" s="110"/>
      <c r="W109" s="110"/>
      <c r="X109" s="110"/>
      <c r="Y109" s="110"/>
      <c r="Z109" s="110"/>
    </row>
    <row r="110" spans="1:26" ht="15.75" x14ac:dyDescent="0.25">
      <c r="A110" s="128" t="s">
        <v>391</v>
      </c>
      <c r="B110" s="111"/>
      <c r="C110" s="111"/>
      <c r="D110" s="111"/>
      <c r="E110" s="111"/>
      <c r="F110" s="109"/>
      <c r="G110" s="110"/>
      <c r="H110" s="110"/>
      <c r="I110" s="146"/>
      <c r="J110" s="110"/>
      <c r="K110" s="110"/>
      <c r="L110" s="110"/>
      <c r="M110" s="110"/>
      <c r="N110" s="110"/>
      <c r="O110" s="110"/>
      <c r="P110" s="110"/>
      <c r="Q110" s="110"/>
      <c r="R110" s="110"/>
      <c r="S110" s="110"/>
      <c r="T110" s="110"/>
      <c r="U110" s="110"/>
      <c r="V110" s="110"/>
      <c r="W110" s="110"/>
      <c r="X110" s="110"/>
      <c r="Y110" s="110"/>
      <c r="Z110" s="110"/>
    </row>
    <row r="111" spans="1:26" ht="20.25" customHeight="1" x14ac:dyDescent="0.25">
      <c r="A111" s="130" t="s">
        <v>336</v>
      </c>
      <c r="B111" s="112"/>
      <c r="C111" s="122">
        <v>1</v>
      </c>
      <c r="D111" s="111"/>
      <c r="E111" s="111" t="s">
        <v>283</v>
      </c>
      <c r="F111" s="117"/>
      <c r="G111" s="110"/>
      <c r="H111" s="110"/>
      <c r="I111" s="146">
        <v>26</v>
      </c>
      <c r="J111" s="110">
        <v>1</v>
      </c>
      <c r="K111" s="110"/>
      <c r="L111" s="110">
        <v>1</v>
      </c>
      <c r="M111" s="110"/>
      <c r="N111" s="110"/>
      <c r="O111" s="110"/>
      <c r="P111" s="110"/>
      <c r="Q111" s="110"/>
      <c r="R111" s="110"/>
      <c r="S111" s="110"/>
      <c r="T111" s="110"/>
      <c r="U111" s="110"/>
      <c r="V111" s="110"/>
      <c r="W111" s="110"/>
      <c r="X111" s="110"/>
      <c r="Y111" s="110"/>
      <c r="Z111" s="110"/>
    </row>
    <row r="112" spans="1:26" ht="15.75" x14ac:dyDescent="0.25">
      <c r="A112" s="128" t="s">
        <v>315</v>
      </c>
      <c r="B112" s="111"/>
      <c r="C112" s="111"/>
      <c r="D112" s="111"/>
      <c r="E112" s="111"/>
      <c r="F112" s="109"/>
      <c r="G112" s="110"/>
      <c r="H112" s="110"/>
      <c r="I112" s="146"/>
      <c r="J112" s="110"/>
      <c r="K112" s="110"/>
      <c r="L112" s="110"/>
      <c r="M112" s="110"/>
      <c r="N112" s="110"/>
      <c r="O112" s="110"/>
      <c r="P112" s="110"/>
      <c r="Q112" s="110"/>
      <c r="R112" s="110"/>
      <c r="S112" s="110"/>
      <c r="T112" s="110"/>
      <c r="U112" s="110"/>
      <c r="V112" s="110"/>
      <c r="W112" s="110"/>
      <c r="X112" s="110"/>
      <c r="Y112" s="110"/>
      <c r="Z112" s="110"/>
    </row>
    <row r="113" spans="1:26" ht="20.25" customHeight="1" x14ac:dyDescent="0.25">
      <c r="A113" s="130" t="s">
        <v>336</v>
      </c>
      <c r="B113" s="112"/>
      <c r="C113" s="122">
        <v>1</v>
      </c>
      <c r="D113" s="111"/>
      <c r="E113" s="111" t="s">
        <v>283</v>
      </c>
      <c r="F113" s="117"/>
      <c r="G113" s="110"/>
      <c r="H113" s="110"/>
      <c r="I113" s="146">
        <v>9</v>
      </c>
      <c r="J113" s="110">
        <v>1</v>
      </c>
      <c r="K113" s="110"/>
      <c r="L113" s="110">
        <v>1</v>
      </c>
      <c r="M113" s="110"/>
      <c r="N113" s="110"/>
      <c r="O113" s="110"/>
      <c r="P113" s="110"/>
      <c r="Q113" s="110"/>
      <c r="R113" s="110"/>
      <c r="S113" s="110"/>
      <c r="T113" s="110"/>
      <c r="U113" s="110"/>
      <c r="V113" s="110"/>
      <c r="W113" s="110"/>
      <c r="X113" s="110"/>
      <c r="Y113" s="110"/>
      <c r="Z113" s="110"/>
    </row>
    <row r="114" spans="1:26" ht="21.75" customHeight="1" x14ac:dyDescent="0.25">
      <c r="A114" s="130" t="s">
        <v>316</v>
      </c>
      <c r="B114" s="112" t="s">
        <v>317</v>
      </c>
      <c r="C114" s="122">
        <v>1</v>
      </c>
      <c r="D114" s="111"/>
      <c r="E114" s="208" t="s">
        <v>342</v>
      </c>
      <c r="F114" s="209"/>
      <c r="G114" s="110"/>
      <c r="H114" s="110"/>
      <c r="I114" s="146"/>
      <c r="J114" s="110"/>
      <c r="K114" s="110"/>
      <c r="L114" s="110"/>
      <c r="M114" s="110"/>
      <c r="N114" s="110"/>
      <c r="O114" s="110"/>
      <c r="P114" s="110"/>
      <c r="Q114" s="110">
        <v>1</v>
      </c>
      <c r="R114" s="110">
        <v>11</v>
      </c>
      <c r="S114" s="110"/>
      <c r="T114" s="110"/>
      <c r="U114" s="110"/>
      <c r="V114" s="110"/>
      <c r="W114" s="110"/>
      <c r="X114" s="110"/>
      <c r="Y114" s="110"/>
      <c r="Z114" s="110"/>
    </row>
    <row r="115" spans="1:26" ht="15.75" x14ac:dyDescent="0.25">
      <c r="A115" s="128" t="s">
        <v>340</v>
      </c>
      <c r="B115" s="111"/>
      <c r="C115" s="111"/>
      <c r="D115" s="111"/>
      <c r="E115" s="111"/>
      <c r="F115" s="109"/>
      <c r="G115" s="110"/>
      <c r="H115" s="110"/>
      <c r="I115" s="146"/>
      <c r="J115" s="110"/>
      <c r="K115" s="110"/>
      <c r="L115" s="110"/>
      <c r="M115" s="110"/>
      <c r="N115" s="110"/>
      <c r="O115" s="110"/>
      <c r="P115" s="110"/>
      <c r="Q115" s="110"/>
      <c r="R115" s="110"/>
      <c r="S115" s="110"/>
      <c r="T115" s="110"/>
      <c r="U115" s="110"/>
      <c r="V115" s="110"/>
      <c r="W115" s="110"/>
      <c r="X115" s="110"/>
      <c r="Y115" s="110"/>
      <c r="Z115" s="110"/>
    </row>
    <row r="116" spans="1:26" ht="20.25" customHeight="1" x14ac:dyDescent="0.25">
      <c r="A116" s="130" t="s">
        <v>336</v>
      </c>
      <c r="B116" s="112"/>
      <c r="C116" s="122">
        <v>1</v>
      </c>
      <c r="D116" s="111"/>
      <c r="E116" s="111" t="s">
        <v>283</v>
      </c>
      <c r="F116" s="117"/>
      <c r="G116" s="110"/>
      <c r="H116" s="110"/>
      <c r="I116" s="146">
        <v>3</v>
      </c>
      <c r="J116" s="110">
        <v>1</v>
      </c>
      <c r="K116" s="110"/>
      <c r="L116" s="110">
        <v>1</v>
      </c>
      <c r="M116" s="110"/>
      <c r="N116" s="110"/>
      <c r="O116" s="110"/>
      <c r="P116" s="110"/>
      <c r="Q116" s="110"/>
      <c r="R116" s="110"/>
      <c r="S116" s="110"/>
      <c r="T116" s="110"/>
      <c r="U116" s="110"/>
      <c r="V116" s="110"/>
      <c r="W116" s="110"/>
      <c r="X116" s="110"/>
      <c r="Y116" s="110"/>
      <c r="Z116" s="110"/>
    </row>
    <row r="117" spans="1:26" x14ac:dyDescent="0.25">
      <c r="A117" s="112" t="s">
        <v>281</v>
      </c>
      <c r="B117" s="112" t="s">
        <v>282</v>
      </c>
      <c r="C117" s="111">
        <v>1</v>
      </c>
      <c r="D117" s="111"/>
      <c r="E117" s="112" t="s">
        <v>283</v>
      </c>
      <c r="F117" s="117"/>
      <c r="G117" s="110"/>
      <c r="H117" s="110"/>
      <c r="I117" s="146"/>
      <c r="J117" s="110"/>
      <c r="K117" s="110"/>
      <c r="L117" s="110"/>
      <c r="M117" s="110"/>
      <c r="N117" s="110"/>
      <c r="O117" s="110"/>
      <c r="P117" s="110"/>
      <c r="Q117" s="110"/>
      <c r="R117" s="110"/>
      <c r="S117" s="110"/>
      <c r="T117" s="110"/>
      <c r="U117" s="110"/>
      <c r="V117" s="110"/>
      <c r="W117" s="110"/>
      <c r="X117" s="110"/>
      <c r="Y117" s="110"/>
      <c r="Z117" s="110"/>
    </row>
    <row r="118" spans="1:26" ht="21.75" customHeight="1" x14ac:dyDescent="0.25">
      <c r="A118" s="130" t="s">
        <v>316</v>
      </c>
      <c r="B118" s="112" t="s">
        <v>338</v>
      </c>
      <c r="C118" s="122">
        <v>1</v>
      </c>
      <c r="D118" s="111"/>
      <c r="E118" s="208" t="s">
        <v>339</v>
      </c>
      <c r="F118" s="209"/>
      <c r="G118" s="110"/>
      <c r="H118" s="110"/>
      <c r="I118" s="146"/>
      <c r="J118" s="110"/>
      <c r="K118" s="110"/>
      <c r="L118" s="110"/>
      <c r="M118" s="110"/>
      <c r="N118" s="110"/>
      <c r="O118" s="110"/>
      <c r="P118" s="110"/>
      <c r="Q118" s="110">
        <v>1</v>
      </c>
      <c r="R118" s="110">
        <v>4</v>
      </c>
      <c r="S118" s="110"/>
      <c r="T118" s="110"/>
      <c r="U118" s="110"/>
      <c r="V118" s="110"/>
      <c r="W118" s="110"/>
      <c r="X118" s="110"/>
      <c r="Y118" s="110"/>
      <c r="Z118" s="110"/>
    </row>
    <row r="119" spans="1:26" ht="31.5" x14ac:dyDescent="0.25">
      <c r="A119" s="135" t="s">
        <v>341</v>
      </c>
      <c r="B119" s="111"/>
      <c r="C119" s="111"/>
      <c r="D119" s="111"/>
      <c r="E119" s="111"/>
      <c r="F119" s="109"/>
      <c r="G119" s="110"/>
      <c r="H119" s="110"/>
      <c r="I119" s="146"/>
      <c r="J119" s="110"/>
      <c r="K119" s="110"/>
      <c r="L119" s="110"/>
      <c r="M119" s="110"/>
      <c r="N119" s="110"/>
      <c r="O119" s="110"/>
      <c r="P119" s="110"/>
      <c r="Q119" s="110"/>
      <c r="R119" s="110"/>
      <c r="S119" s="110"/>
      <c r="T119" s="110"/>
      <c r="U119" s="110"/>
      <c r="V119" s="110"/>
      <c r="W119" s="110"/>
      <c r="X119" s="110"/>
      <c r="Y119" s="110"/>
      <c r="Z119" s="110"/>
    </row>
    <row r="120" spans="1:26" ht="21.75" customHeight="1" x14ac:dyDescent="0.25">
      <c r="A120" s="130" t="s">
        <v>316</v>
      </c>
      <c r="B120" s="112" t="s">
        <v>317</v>
      </c>
      <c r="C120" s="122">
        <v>1</v>
      </c>
      <c r="D120" s="111"/>
      <c r="E120" s="208" t="s">
        <v>342</v>
      </c>
      <c r="F120" s="209"/>
      <c r="G120" s="110"/>
      <c r="H120" s="110"/>
      <c r="I120" s="146"/>
      <c r="J120" s="110"/>
      <c r="K120" s="110"/>
      <c r="L120" s="110"/>
      <c r="M120" s="110"/>
      <c r="N120" s="110"/>
      <c r="O120" s="110"/>
      <c r="P120" s="110"/>
      <c r="Q120" s="110">
        <v>1</v>
      </c>
      <c r="R120" s="110">
        <v>5</v>
      </c>
      <c r="S120" s="110"/>
      <c r="T120" s="110"/>
      <c r="U120" s="110"/>
      <c r="V120" s="110"/>
      <c r="W120" s="110"/>
      <c r="X120" s="110"/>
      <c r="Y120" s="110"/>
      <c r="Z120" s="110"/>
    </row>
    <row r="121" spans="1:26" ht="20.25" customHeight="1" x14ac:dyDescent="0.25">
      <c r="A121" s="130" t="s">
        <v>336</v>
      </c>
      <c r="B121" s="112"/>
      <c r="C121" s="122">
        <v>1</v>
      </c>
      <c r="D121" s="111"/>
      <c r="E121" s="111" t="s">
        <v>283</v>
      </c>
      <c r="F121" s="117"/>
      <c r="G121" s="110"/>
      <c r="H121" s="110"/>
      <c r="I121" s="146">
        <v>5</v>
      </c>
      <c r="J121" s="110">
        <v>1</v>
      </c>
      <c r="K121" s="110"/>
      <c r="L121" s="110">
        <v>1</v>
      </c>
      <c r="M121" s="110"/>
      <c r="N121" s="110"/>
      <c r="O121" s="110"/>
      <c r="P121" s="110"/>
      <c r="Q121" s="110"/>
      <c r="R121" s="110"/>
      <c r="S121" s="110"/>
      <c r="T121" s="110"/>
      <c r="U121" s="110"/>
      <c r="V121" s="110"/>
      <c r="W121" s="110"/>
      <c r="X121" s="110"/>
      <c r="Y121" s="110"/>
      <c r="Z121" s="110"/>
    </row>
    <row r="122" spans="1:26" ht="20.25" customHeight="1" x14ac:dyDescent="0.25">
      <c r="A122" s="130" t="s">
        <v>343</v>
      </c>
      <c r="B122" s="112"/>
      <c r="C122" s="122">
        <v>1</v>
      </c>
      <c r="D122" s="111"/>
      <c r="E122" s="111" t="s">
        <v>283</v>
      </c>
      <c r="F122" s="117"/>
      <c r="G122" s="110"/>
      <c r="H122" s="110"/>
      <c r="I122" s="146"/>
      <c r="J122" s="110"/>
      <c r="K122" s="110"/>
      <c r="L122" s="110"/>
      <c r="M122" s="110"/>
      <c r="N122" s="110"/>
      <c r="O122" s="110">
        <v>1</v>
      </c>
      <c r="P122" s="110"/>
      <c r="Q122" s="110"/>
      <c r="R122" s="110"/>
      <c r="S122" s="110"/>
      <c r="T122" s="110"/>
      <c r="U122" s="110">
        <v>3</v>
      </c>
      <c r="V122" s="110"/>
      <c r="W122" s="110"/>
      <c r="X122" s="110"/>
      <c r="Y122" s="110"/>
      <c r="Z122" s="110"/>
    </row>
    <row r="123" spans="1:26" ht="15.75" x14ac:dyDescent="0.25">
      <c r="A123" s="128" t="s">
        <v>344</v>
      </c>
      <c r="B123" s="111"/>
      <c r="C123" s="111"/>
      <c r="D123" s="111"/>
      <c r="E123" s="111"/>
      <c r="F123" s="109"/>
      <c r="G123" s="110"/>
      <c r="H123" s="110"/>
      <c r="I123" s="146"/>
      <c r="J123" s="110"/>
      <c r="K123" s="110"/>
      <c r="L123" s="110"/>
      <c r="M123" s="110"/>
      <c r="N123" s="110"/>
      <c r="O123" s="110"/>
      <c r="P123" s="110"/>
      <c r="Q123" s="110"/>
      <c r="R123" s="110"/>
      <c r="S123" s="110"/>
      <c r="T123" s="110"/>
      <c r="U123" s="110"/>
      <c r="V123" s="110"/>
      <c r="W123" s="110"/>
      <c r="X123" s="110"/>
      <c r="Y123" s="110"/>
      <c r="Z123" s="110"/>
    </row>
    <row r="124" spans="1:26" ht="21.75" customHeight="1" x14ac:dyDescent="0.25">
      <c r="A124" s="130" t="s">
        <v>316</v>
      </c>
      <c r="B124" s="112" t="s">
        <v>338</v>
      </c>
      <c r="C124" s="122">
        <v>1</v>
      </c>
      <c r="D124" s="111"/>
      <c r="E124" s="208" t="s">
        <v>339</v>
      </c>
      <c r="F124" s="209"/>
      <c r="G124" s="110"/>
      <c r="H124" s="110"/>
      <c r="I124" s="146"/>
      <c r="J124" s="110"/>
      <c r="K124" s="110"/>
      <c r="L124" s="110"/>
      <c r="M124" s="110"/>
      <c r="N124" s="110"/>
      <c r="O124" s="110"/>
      <c r="P124" s="110"/>
      <c r="Q124" s="110">
        <v>1</v>
      </c>
      <c r="R124" s="110">
        <v>7</v>
      </c>
      <c r="S124" s="110"/>
      <c r="T124" s="110"/>
      <c r="U124" s="110"/>
      <c r="V124" s="110"/>
      <c r="W124" s="110"/>
      <c r="X124" s="110"/>
      <c r="Y124" s="110"/>
      <c r="Z124" s="110"/>
    </row>
    <row r="125" spans="1:26" ht="20.25" customHeight="1" x14ac:dyDescent="0.25">
      <c r="A125" s="130" t="s">
        <v>336</v>
      </c>
      <c r="B125" s="112"/>
      <c r="C125" s="122">
        <v>1</v>
      </c>
      <c r="D125" s="111"/>
      <c r="E125" s="111" t="s">
        <v>283</v>
      </c>
      <c r="F125" s="117"/>
      <c r="G125" s="110"/>
      <c r="H125" s="110"/>
      <c r="I125" s="146">
        <v>4</v>
      </c>
      <c r="J125" s="110">
        <v>1</v>
      </c>
      <c r="K125" s="110"/>
      <c r="L125" s="110">
        <v>1</v>
      </c>
      <c r="M125" s="110"/>
      <c r="N125" s="110"/>
      <c r="O125" s="110"/>
      <c r="P125" s="110"/>
      <c r="Q125" s="110"/>
      <c r="R125" s="110"/>
      <c r="S125" s="110"/>
      <c r="T125" s="110"/>
      <c r="U125" s="110"/>
      <c r="V125" s="110"/>
      <c r="W125" s="110"/>
      <c r="X125" s="110"/>
      <c r="Y125" s="110"/>
      <c r="Z125" s="110"/>
    </row>
    <row r="126" spans="1:26" ht="20.25" customHeight="1" x14ac:dyDescent="0.25">
      <c r="A126" s="130" t="s">
        <v>343</v>
      </c>
      <c r="B126" s="112"/>
      <c r="C126" s="122">
        <v>1</v>
      </c>
      <c r="D126" s="111"/>
      <c r="E126" s="111" t="s">
        <v>283</v>
      </c>
      <c r="F126" s="117"/>
      <c r="G126" s="110"/>
      <c r="H126" s="110"/>
      <c r="I126" s="146"/>
      <c r="J126" s="110"/>
      <c r="K126" s="110"/>
      <c r="L126" s="110"/>
      <c r="M126" s="110"/>
      <c r="N126" s="110"/>
      <c r="O126" s="110">
        <v>1</v>
      </c>
      <c r="P126" s="110">
        <v>1</v>
      </c>
      <c r="Q126" s="110"/>
      <c r="R126" s="110">
        <v>2</v>
      </c>
      <c r="S126" s="110">
        <v>1</v>
      </c>
      <c r="T126" s="110"/>
      <c r="U126" s="110">
        <v>1</v>
      </c>
      <c r="V126" s="110"/>
      <c r="W126" s="110"/>
      <c r="X126" s="110"/>
      <c r="Y126" s="110"/>
      <c r="Z126" s="110"/>
    </row>
    <row r="127" spans="1:26" ht="20.25" customHeight="1" x14ac:dyDescent="0.25">
      <c r="A127" s="128" t="s">
        <v>345</v>
      </c>
      <c r="B127" s="112"/>
      <c r="C127" s="122"/>
      <c r="D127" s="111"/>
      <c r="E127" s="111"/>
      <c r="F127" s="117"/>
      <c r="G127" s="110"/>
      <c r="H127" s="110"/>
      <c r="I127" s="146"/>
      <c r="J127" s="110"/>
      <c r="K127" s="110"/>
      <c r="L127" s="110"/>
      <c r="M127" s="110"/>
      <c r="N127" s="110"/>
      <c r="O127" s="110"/>
      <c r="P127" s="110"/>
      <c r="Q127" s="110"/>
      <c r="R127" s="110"/>
      <c r="S127" s="110"/>
      <c r="T127" s="110"/>
      <c r="U127" s="110"/>
      <c r="V127" s="110"/>
      <c r="W127" s="110"/>
      <c r="X127" s="110"/>
      <c r="Y127" s="110"/>
      <c r="Z127" s="110"/>
    </row>
    <row r="128" spans="1:26" ht="20.25" customHeight="1" x14ac:dyDescent="0.25">
      <c r="A128" s="130" t="s">
        <v>265</v>
      </c>
      <c r="B128" s="112" t="s">
        <v>346</v>
      </c>
      <c r="C128" s="122">
        <v>1</v>
      </c>
      <c r="D128" s="111"/>
      <c r="E128" s="111" t="s">
        <v>283</v>
      </c>
      <c r="F128" s="117"/>
      <c r="G128" s="110">
        <v>1</v>
      </c>
      <c r="H128" s="110">
        <v>18</v>
      </c>
      <c r="I128" s="146"/>
      <c r="J128" s="110"/>
      <c r="K128" s="110"/>
      <c r="L128" s="110"/>
      <c r="M128" s="110"/>
      <c r="N128" s="110"/>
      <c r="O128" s="110"/>
      <c r="P128" s="110"/>
      <c r="Q128" s="110"/>
      <c r="R128" s="110"/>
      <c r="S128" s="110"/>
      <c r="T128" s="110"/>
      <c r="U128" s="110"/>
      <c r="V128" s="110"/>
      <c r="W128" s="110"/>
      <c r="X128" s="110"/>
      <c r="Y128" s="110"/>
      <c r="Z128" s="110"/>
    </row>
    <row r="129" spans="1:26" ht="31.5" x14ac:dyDescent="0.25">
      <c r="A129" s="135" t="s">
        <v>347</v>
      </c>
      <c r="B129" s="112"/>
      <c r="C129" s="122"/>
      <c r="D129" s="111"/>
      <c r="E129" s="111"/>
      <c r="F129" s="117"/>
      <c r="G129" s="110"/>
      <c r="H129" s="110"/>
      <c r="I129" s="146"/>
      <c r="J129" s="110"/>
      <c r="K129" s="110"/>
      <c r="L129" s="110"/>
      <c r="M129" s="110"/>
      <c r="N129" s="110"/>
      <c r="O129" s="110"/>
      <c r="P129" s="110"/>
      <c r="Q129" s="110"/>
      <c r="R129" s="110"/>
      <c r="S129" s="110"/>
      <c r="T129" s="110"/>
      <c r="U129" s="110"/>
      <c r="V129" s="110"/>
      <c r="W129" s="110"/>
      <c r="X129" s="110"/>
      <c r="Y129" s="110"/>
      <c r="Z129" s="110"/>
    </row>
    <row r="130" spans="1:26" ht="20.25" customHeight="1" x14ac:dyDescent="0.25">
      <c r="A130" s="130" t="s">
        <v>319</v>
      </c>
      <c r="B130" s="112" t="s">
        <v>250</v>
      </c>
      <c r="C130" s="122">
        <v>1</v>
      </c>
      <c r="D130" s="111"/>
      <c r="E130" s="111" t="s">
        <v>283</v>
      </c>
      <c r="F130" s="117"/>
      <c r="G130" s="110"/>
      <c r="H130" s="110"/>
      <c r="I130" s="146">
        <v>13</v>
      </c>
      <c r="J130" s="110">
        <v>1</v>
      </c>
      <c r="K130" s="110">
        <v>1</v>
      </c>
      <c r="L130" s="110">
        <v>1</v>
      </c>
      <c r="M130" s="110"/>
      <c r="N130" s="110"/>
      <c r="O130" s="110"/>
      <c r="P130" s="110"/>
      <c r="Q130" s="110"/>
      <c r="R130" s="110"/>
      <c r="S130" s="110"/>
      <c r="T130" s="110"/>
      <c r="U130" s="110">
        <v>2</v>
      </c>
      <c r="V130" s="110"/>
      <c r="W130" s="110"/>
      <c r="X130" s="110"/>
      <c r="Y130" s="110"/>
      <c r="Z130" s="110"/>
    </row>
    <row r="131" spans="1:26" ht="20.25" customHeight="1" x14ac:dyDescent="0.25">
      <c r="A131" s="130" t="s">
        <v>348</v>
      </c>
      <c r="B131" s="112" t="s">
        <v>349</v>
      </c>
      <c r="C131" s="122">
        <v>1</v>
      </c>
      <c r="D131" s="111"/>
      <c r="E131" s="111" t="s">
        <v>283</v>
      </c>
      <c r="F131" s="117"/>
      <c r="G131" s="110">
        <v>1</v>
      </c>
      <c r="H131" s="110">
        <v>2</v>
      </c>
      <c r="I131" s="146"/>
      <c r="J131" s="110"/>
      <c r="K131" s="110"/>
      <c r="L131" s="110"/>
      <c r="M131" s="110"/>
      <c r="N131" s="110"/>
      <c r="O131" s="110"/>
      <c r="P131" s="110"/>
      <c r="Q131" s="110"/>
      <c r="R131" s="110"/>
      <c r="S131" s="110"/>
      <c r="T131" s="110"/>
      <c r="U131" s="110"/>
      <c r="V131" s="110"/>
      <c r="W131" s="110"/>
      <c r="X131" s="110"/>
      <c r="Y131" s="110"/>
      <c r="Z131" s="110"/>
    </row>
    <row r="132" spans="1:26" ht="15.75" x14ac:dyDescent="0.25">
      <c r="A132" s="128" t="s">
        <v>350</v>
      </c>
      <c r="B132" s="111"/>
      <c r="C132" s="111"/>
      <c r="D132" s="111"/>
      <c r="E132" s="111"/>
      <c r="F132" s="109"/>
      <c r="G132" s="110"/>
      <c r="H132" s="110"/>
      <c r="I132" s="146"/>
      <c r="J132" s="110"/>
      <c r="K132" s="110"/>
      <c r="L132" s="110"/>
      <c r="M132" s="110"/>
      <c r="N132" s="110"/>
      <c r="O132" s="110"/>
      <c r="P132" s="110"/>
      <c r="Q132" s="110"/>
      <c r="R132" s="110"/>
      <c r="S132" s="110"/>
      <c r="T132" s="110"/>
      <c r="U132" s="110"/>
      <c r="V132" s="110"/>
      <c r="W132" s="110"/>
      <c r="X132" s="110"/>
      <c r="Y132" s="110"/>
      <c r="Z132" s="110"/>
    </row>
    <row r="133" spans="1:26" ht="21.75" customHeight="1" x14ac:dyDescent="0.25">
      <c r="A133" s="130" t="s">
        <v>316</v>
      </c>
      <c r="B133" s="112" t="s">
        <v>338</v>
      </c>
      <c r="C133" s="122">
        <v>1</v>
      </c>
      <c r="D133" s="111"/>
      <c r="E133" s="208" t="s">
        <v>283</v>
      </c>
      <c r="F133" s="209"/>
      <c r="G133" s="110"/>
      <c r="H133" s="110"/>
      <c r="I133" s="146"/>
      <c r="J133" s="110"/>
      <c r="K133" s="110"/>
      <c r="L133" s="110"/>
      <c r="M133" s="110"/>
      <c r="N133" s="110"/>
      <c r="O133" s="110"/>
      <c r="P133" s="110"/>
      <c r="Q133" s="110">
        <v>1</v>
      </c>
      <c r="R133" s="110">
        <v>10</v>
      </c>
      <c r="S133" s="110"/>
      <c r="T133" s="110"/>
      <c r="U133" s="110"/>
      <c r="V133" s="110"/>
      <c r="W133" s="110"/>
      <c r="X133" s="110"/>
      <c r="Y133" s="110"/>
      <c r="Z133" s="110"/>
    </row>
    <row r="134" spans="1:26" ht="20.25" customHeight="1" x14ac:dyDescent="0.25">
      <c r="A134" s="130" t="s">
        <v>336</v>
      </c>
      <c r="B134" s="112"/>
      <c r="C134" s="122">
        <v>1</v>
      </c>
      <c r="D134" s="111"/>
      <c r="E134" s="111" t="s">
        <v>283</v>
      </c>
      <c r="F134" s="117"/>
      <c r="G134" s="110"/>
      <c r="H134" s="110"/>
      <c r="I134" s="146">
        <v>2</v>
      </c>
      <c r="J134" s="110">
        <v>1</v>
      </c>
      <c r="K134" s="110"/>
      <c r="L134" s="110">
        <v>1</v>
      </c>
      <c r="M134" s="110"/>
      <c r="N134" s="110"/>
      <c r="O134" s="110"/>
      <c r="P134" s="110"/>
      <c r="Q134" s="110"/>
      <c r="R134" s="110"/>
      <c r="S134" s="110"/>
      <c r="T134" s="110"/>
      <c r="U134" s="110"/>
      <c r="V134" s="110"/>
      <c r="W134" s="110"/>
      <c r="X134" s="110"/>
      <c r="Y134" s="110"/>
      <c r="Z134" s="110"/>
    </row>
    <row r="135" spans="1:26" ht="20.25" customHeight="1" x14ac:dyDescent="0.25">
      <c r="A135" s="130" t="s">
        <v>343</v>
      </c>
      <c r="B135" s="112"/>
      <c r="C135" s="122">
        <v>1</v>
      </c>
      <c r="D135" s="111"/>
      <c r="E135" s="111" t="s">
        <v>283</v>
      </c>
      <c r="F135" s="117"/>
      <c r="G135" s="110"/>
      <c r="H135" s="110"/>
      <c r="I135" s="146"/>
      <c r="J135" s="110"/>
      <c r="K135" s="110"/>
      <c r="L135" s="110"/>
      <c r="M135" s="110"/>
      <c r="N135" s="110"/>
      <c r="O135" s="110">
        <v>1</v>
      </c>
      <c r="P135" s="110">
        <v>1</v>
      </c>
      <c r="Q135" s="110"/>
      <c r="R135" s="110"/>
      <c r="S135" s="110"/>
      <c r="T135" s="110"/>
      <c r="U135" s="110"/>
      <c r="V135" s="110"/>
      <c r="W135" s="110"/>
      <c r="X135" s="110"/>
      <c r="Y135" s="110">
        <v>1</v>
      </c>
      <c r="Z135" s="110"/>
    </row>
    <row r="136" spans="1:26" ht="15.75" x14ac:dyDescent="0.25">
      <c r="A136" s="128" t="s">
        <v>351</v>
      </c>
      <c r="B136" s="111"/>
      <c r="C136" s="111"/>
      <c r="D136" s="111"/>
      <c r="E136" s="111"/>
      <c r="F136" s="109"/>
      <c r="G136" s="110"/>
      <c r="H136" s="110"/>
      <c r="I136" s="146"/>
      <c r="J136" s="110"/>
      <c r="K136" s="110"/>
      <c r="L136" s="110"/>
      <c r="M136" s="110"/>
      <c r="N136" s="110"/>
      <c r="O136" s="110"/>
      <c r="P136" s="110"/>
      <c r="Q136" s="110"/>
      <c r="R136" s="110"/>
      <c r="S136" s="110"/>
      <c r="T136" s="110"/>
      <c r="U136" s="110"/>
      <c r="V136" s="110"/>
      <c r="W136" s="110"/>
      <c r="X136" s="110"/>
      <c r="Y136" s="110"/>
      <c r="Z136" s="110"/>
    </row>
    <row r="137" spans="1:26" ht="21.75" customHeight="1" x14ac:dyDescent="0.25">
      <c r="A137" s="130" t="s">
        <v>316</v>
      </c>
      <c r="B137" s="112" t="s">
        <v>338</v>
      </c>
      <c r="C137" s="122">
        <v>1</v>
      </c>
      <c r="D137" s="111"/>
      <c r="E137" s="208" t="s">
        <v>352</v>
      </c>
      <c r="F137" s="209"/>
      <c r="G137" s="110"/>
      <c r="H137" s="110"/>
      <c r="I137" s="146"/>
      <c r="J137" s="110"/>
      <c r="K137" s="110"/>
      <c r="L137" s="110"/>
      <c r="M137" s="110"/>
      <c r="N137" s="110"/>
      <c r="O137" s="110"/>
      <c r="P137" s="110"/>
      <c r="Q137" s="110">
        <v>1</v>
      </c>
      <c r="R137" s="110">
        <v>7</v>
      </c>
      <c r="S137" s="110"/>
      <c r="T137" s="110"/>
      <c r="U137" s="110"/>
      <c r="V137" s="110"/>
      <c r="W137" s="110"/>
      <c r="X137" s="110"/>
      <c r="Y137" s="110"/>
      <c r="Z137" s="110"/>
    </row>
    <row r="138" spans="1:26" ht="15.75" x14ac:dyDescent="0.25">
      <c r="A138" s="128" t="s">
        <v>353</v>
      </c>
      <c r="B138" s="112"/>
      <c r="C138" s="122"/>
      <c r="D138" s="111"/>
      <c r="E138" s="111"/>
      <c r="F138" s="117"/>
      <c r="G138" s="110"/>
      <c r="H138" s="110"/>
      <c r="I138" s="146"/>
      <c r="J138" s="110"/>
      <c r="K138" s="110"/>
      <c r="L138" s="110"/>
      <c r="M138" s="110"/>
      <c r="N138" s="110"/>
      <c r="O138" s="110"/>
      <c r="P138" s="110"/>
      <c r="Q138" s="110"/>
      <c r="R138" s="110"/>
      <c r="S138" s="110"/>
      <c r="T138" s="110"/>
      <c r="U138" s="110"/>
      <c r="V138" s="110"/>
      <c r="W138" s="110"/>
      <c r="X138" s="110"/>
      <c r="Y138" s="110"/>
      <c r="Z138" s="110"/>
    </row>
    <row r="139" spans="1:26" x14ac:dyDescent="0.25">
      <c r="A139" s="130" t="s">
        <v>316</v>
      </c>
      <c r="B139" s="112" t="s">
        <v>354</v>
      </c>
      <c r="C139" s="122">
        <v>1</v>
      </c>
      <c r="D139" s="111"/>
      <c r="E139" s="111" t="s">
        <v>283</v>
      </c>
      <c r="F139" s="117"/>
      <c r="G139" s="110"/>
      <c r="H139" s="110"/>
      <c r="I139" s="146"/>
      <c r="J139" s="110"/>
      <c r="K139" s="110"/>
      <c r="L139" s="110"/>
      <c r="M139" s="110"/>
      <c r="N139" s="110"/>
      <c r="O139" s="110"/>
      <c r="P139" s="110"/>
      <c r="Q139" s="110">
        <v>1</v>
      </c>
      <c r="R139" s="110">
        <v>2</v>
      </c>
      <c r="S139" s="110"/>
      <c r="T139" s="110"/>
      <c r="U139" s="110"/>
      <c r="V139" s="110"/>
      <c r="W139" s="110"/>
      <c r="X139" s="110"/>
      <c r="Y139" s="110"/>
      <c r="Z139" s="110"/>
    </row>
    <row r="140" spans="1:26" ht="15.75" x14ac:dyDescent="0.25">
      <c r="A140" s="128" t="s">
        <v>393</v>
      </c>
      <c r="B140" s="112"/>
      <c r="C140" s="122"/>
      <c r="D140" s="111"/>
      <c r="E140" s="111"/>
      <c r="F140" s="117"/>
      <c r="G140" s="110"/>
      <c r="H140" s="110"/>
      <c r="I140" s="146"/>
      <c r="J140" s="110"/>
      <c r="K140" s="110"/>
      <c r="L140" s="110"/>
      <c r="M140" s="110"/>
      <c r="N140" s="110"/>
      <c r="O140" s="110"/>
      <c r="P140" s="110"/>
      <c r="Q140" s="110"/>
      <c r="R140" s="110"/>
      <c r="S140" s="110"/>
      <c r="T140" s="110"/>
      <c r="U140" s="110"/>
      <c r="V140" s="110"/>
      <c r="W140" s="110"/>
      <c r="X140" s="110"/>
      <c r="Y140" s="110"/>
      <c r="Z140" s="110"/>
    </row>
    <row r="141" spans="1:26" x14ac:dyDescent="0.25">
      <c r="A141" s="130" t="s">
        <v>316</v>
      </c>
      <c r="B141" s="112" t="s">
        <v>338</v>
      </c>
      <c r="C141" s="122">
        <v>1</v>
      </c>
      <c r="D141" s="111"/>
      <c r="E141" s="111" t="s">
        <v>283</v>
      </c>
      <c r="F141" s="117"/>
      <c r="G141" s="110"/>
      <c r="H141" s="110"/>
      <c r="I141" s="146"/>
      <c r="J141" s="110"/>
      <c r="K141" s="110"/>
      <c r="L141" s="110"/>
      <c r="M141" s="110"/>
      <c r="N141" s="110"/>
      <c r="O141" s="110"/>
      <c r="P141" s="110"/>
      <c r="Q141" s="110">
        <v>1</v>
      </c>
      <c r="R141" s="110">
        <v>1</v>
      </c>
      <c r="S141" s="110"/>
      <c r="T141" s="110"/>
      <c r="U141" s="110"/>
      <c r="V141" s="110"/>
      <c r="W141" s="110"/>
      <c r="X141" s="110"/>
      <c r="Y141" s="110"/>
      <c r="Z141" s="110"/>
    </row>
    <row r="142" spans="1:26" ht="15.75" x14ac:dyDescent="0.25">
      <c r="A142" s="128" t="s">
        <v>394</v>
      </c>
      <c r="B142" s="112"/>
      <c r="C142" s="122"/>
      <c r="D142" s="111"/>
      <c r="E142" s="111"/>
      <c r="F142" s="117"/>
      <c r="G142" s="110"/>
      <c r="H142" s="110"/>
      <c r="I142" s="146"/>
      <c r="J142" s="110"/>
      <c r="K142" s="110"/>
      <c r="L142" s="110"/>
      <c r="M142" s="110"/>
      <c r="N142" s="110"/>
      <c r="O142" s="110"/>
      <c r="P142" s="110"/>
      <c r="Q142" s="110"/>
      <c r="R142" s="110"/>
      <c r="S142" s="110"/>
      <c r="T142" s="110"/>
      <c r="U142" s="110"/>
      <c r="V142" s="110"/>
      <c r="W142" s="110"/>
      <c r="X142" s="110"/>
      <c r="Y142" s="110"/>
      <c r="Z142" s="110"/>
    </row>
    <row r="143" spans="1:26" x14ac:dyDescent="0.25">
      <c r="A143" s="130" t="s">
        <v>316</v>
      </c>
      <c r="B143" s="112" t="s">
        <v>338</v>
      </c>
      <c r="C143" s="122">
        <v>1</v>
      </c>
      <c r="D143" s="111"/>
      <c r="E143" s="111" t="s">
        <v>283</v>
      </c>
      <c r="F143" s="117"/>
      <c r="G143" s="110"/>
      <c r="H143" s="110"/>
      <c r="I143" s="146"/>
      <c r="J143" s="110"/>
      <c r="K143" s="110"/>
      <c r="L143" s="110"/>
      <c r="M143" s="110"/>
      <c r="N143" s="110"/>
      <c r="O143" s="110"/>
      <c r="P143" s="110"/>
      <c r="Q143" s="110">
        <v>1</v>
      </c>
      <c r="R143" s="110">
        <v>2</v>
      </c>
      <c r="S143" s="110"/>
      <c r="T143" s="110"/>
      <c r="U143" s="110"/>
      <c r="V143" s="110"/>
      <c r="W143" s="110"/>
      <c r="X143" s="110"/>
      <c r="Y143" s="110"/>
      <c r="Z143" s="110"/>
    </row>
    <row r="144" spans="1:26" ht="15.75" x14ac:dyDescent="0.25">
      <c r="A144" s="128" t="s">
        <v>355</v>
      </c>
      <c r="B144" s="112"/>
      <c r="C144" s="122"/>
      <c r="D144" s="111"/>
      <c r="E144" s="111"/>
      <c r="F144" s="117"/>
      <c r="G144" s="110"/>
      <c r="H144" s="110"/>
      <c r="I144" s="146"/>
      <c r="J144" s="110"/>
      <c r="K144" s="110"/>
      <c r="L144" s="110"/>
      <c r="M144" s="110"/>
      <c r="N144" s="110"/>
      <c r="O144" s="110"/>
      <c r="P144" s="110"/>
      <c r="Q144" s="110"/>
      <c r="R144" s="110"/>
      <c r="S144" s="110"/>
      <c r="T144" s="110"/>
      <c r="U144" s="110"/>
      <c r="V144" s="110"/>
      <c r="W144" s="110"/>
      <c r="X144" s="110"/>
      <c r="Y144" s="110"/>
      <c r="Z144" s="110"/>
    </row>
    <row r="145" spans="1:27" x14ac:dyDescent="0.25">
      <c r="A145" s="130" t="s">
        <v>319</v>
      </c>
      <c r="B145" s="112" t="s">
        <v>250</v>
      </c>
      <c r="C145" s="122">
        <v>1</v>
      </c>
      <c r="D145" s="111"/>
      <c r="E145" s="111" t="s">
        <v>283</v>
      </c>
      <c r="F145" s="117"/>
      <c r="G145" s="110"/>
      <c r="H145" s="110"/>
      <c r="I145" s="146">
        <v>4</v>
      </c>
      <c r="J145" s="110">
        <v>1</v>
      </c>
      <c r="K145" s="110"/>
      <c r="L145" s="110">
        <v>1</v>
      </c>
      <c r="M145" s="110"/>
      <c r="N145" s="110"/>
      <c r="O145" s="110"/>
      <c r="P145" s="110"/>
      <c r="Q145" s="110"/>
      <c r="R145" s="110"/>
      <c r="S145" s="110"/>
      <c r="T145" s="110"/>
      <c r="U145" s="110"/>
      <c r="V145" s="110"/>
      <c r="W145" s="110"/>
      <c r="X145" s="110"/>
      <c r="Y145" s="110"/>
      <c r="Z145" s="110"/>
    </row>
    <row r="146" spans="1:27" ht="15.75" x14ac:dyDescent="0.25">
      <c r="A146" s="128" t="s">
        <v>356</v>
      </c>
      <c r="B146" s="112"/>
      <c r="C146" s="122"/>
      <c r="D146" s="111"/>
      <c r="E146" s="111"/>
      <c r="F146" s="117"/>
      <c r="G146" s="110"/>
      <c r="H146" s="110"/>
      <c r="I146" s="146"/>
      <c r="J146" s="110"/>
      <c r="K146" s="110"/>
      <c r="L146" s="110"/>
      <c r="M146" s="110"/>
      <c r="N146" s="110"/>
      <c r="O146" s="110"/>
      <c r="P146" s="110"/>
      <c r="Q146" s="110"/>
      <c r="R146" s="110"/>
      <c r="S146" s="110"/>
      <c r="T146" s="110"/>
      <c r="U146" s="110"/>
      <c r="V146" s="110"/>
      <c r="W146" s="110"/>
      <c r="X146" s="110"/>
      <c r="Y146" s="110"/>
      <c r="Z146" s="110"/>
    </row>
    <row r="147" spans="1:27" x14ac:dyDescent="0.25">
      <c r="A147" s="130" t="s">
        <v>319</v>
      </c>
      <c r="B147" s="112" t="s">
        <v>250</v>
      </c>
      <c r="C147" s="122">
        <v>1</v>
      </c>
      <c r="D147" s="111"/>
      <c r="E147" s="111" t="s">
        <v>283</v>
      </c>
      <c r="F147" s="117"/>
      <c r="G147" s="110"/>
      <c r="H147" s="110"/>
      <c r="I147" s="146">
        <v>10</v>
      </c>
      <c r="J147" s="110">
        <v>1</v>
      </c>
      <c r="K147" s="110">
        <v>1</v>
      </c>
      <c r="L147" s="110">
        <v>1</v>
      </c>
      <c r="M147" s="110"/>
      <c r="N147" s="110"/>
      <c r="O147" s="110"/>
      <c r="P147" s="110"/>
      <c r="Q147" s="110"/>
      <c r="R147" s="110"/>
      <c r="S147" s="110"/>
      <c r="T147" s="110"/>
      <c r="U147" s="110"/>
      <c r="V147" s="110"/>
      <c r="W147" s="110"/>
      <c r="X147" s="110"/>
      <c r="Y147" s="110"/>
      <c r="Z147" s="110"/>
    </row>
    <row r="148" spans="1:27" x14ac:dyDescent="0.25">
      <c r="A148" s="130" t="s">
        <v>316</v>
      </c>
      <c r="B148" s="112" t="s">
        <v>354</v>
      </c>
      <c r="C148" s="122">
        <v>1</v>
      </c>
      <c r="D148" s="111"/>
      <c r="E148" s="111" t="s">
        <v>283</v>
      </c>
      <c r="F148" s="117"/>
      <c r="G148" s="110"/>
      <c r="H148" s="110"/>
      <c r="I148" s="146"/>
      <c r="J148" s="110"/>
      <c r="K148" s="110"/>
      <c r="L148" s="110"/>
      <c r="M148" s="110"/>
      <c r="N148" s="110"/>
      <c r="O148" s="110"/>
      <c r="P148" s="110"/>
      <c r="Q148" s="110">
        <v>1</v>
      </c>
      <c r="R148" s="110">
        <v>6</v>
      </c>
      <c r="S148" s="110"/>
      <c r="T148" s="110"/>
      <c r="U148" s="110"/>
      <c r="V148" s="110"/>
      <c r="W148" s="110"/>
      <c r="X148" s="110"/>
      <c r="Y148" s="110"/>
      <c r="Z148" s="110"/>
    </row>
    <row r="149" spans="1:27" ht="15.75" x14ac:dyDescent="0.25">
      <c r="A149" s="128" t="s">
        <v>357</v>
      </c>
      <c r="B149" s="111"/>
      <c r="C149" s="111"/>
      <c r="D149" s="111"/>
      <c r="E149" s="111"/>
      <c r="F149" s="109"/>
      <c r="G149" s="110"/>
      <c r="H149" s="110"/>
      <c r="I149" s="146"/>
      <c r="J149" s="110"/>
      <c r="K149" s="110"/>
      <c r="L149" s="110"/>
      <c r="M149" s="110"/>
      <c r="N149" s="110"/>
      <c r="O149" s="110"/>
      <c r="P149" s="110"/>
      <c r="Q149" s="110"/>
      <c r="R149" s="110"/>
      <c r="S149" s="110"/>
      <c r="T149" s="110"/>
      <c r="U149" s="110"/>
      <c r="V149" s="110"/>
      <c r="W149" s="110"/>
      <c r="X149" s="110"/>
      <c r="Y149" s="110"/>
      <c r="Z149" s="110"/>
    </row>
    <row r="150" spans="1:27" s="134" customFormat="1" ht="60" customHeight="1" x14ac:dyDescent="0.25">
      <c r="A150" s="117" t="s">
        <v>358</v>
      </c>
      <c r="B150" s="117"/>
      <c r="C150" s="122">
        <v>2</v>
      </c>
      <c r="D150" s="122"/>
      <c r="E150" s="117" t="s">
        <v>359</v>
      </c>
      <c r="F150" s="117" t="s">
        <v>360</v>
      </c>
      <c r="G150" s="120"/>
      <c r="H150" s="120"/>
      <c r="I150" s="146"/>
      <c r="J150" s="120"/>
      <c r="K150" s="120"/>
      <c r="L150" s="120"/>
      <c r="M150" s="120"/>
      <c r="N150" s="120"/>
      <c r="O150" s="120"/>
      <c r="P150" s="120"/>
      <c r="Q150" s="120"/>
      <c r="R150" s="120"/>
      <c r="S150" s="120"/>
      <c r="T150" s="120"/>
      <c r="U150" s="120"/>
      <c r="V150" s="120"/>
      <c r="W150" s="120"/>
      <c r="X150" s="120"/>
      <c r="Y150" s="120"/>
      <c r="Z150" s="120"/>
    </row>
    <row r="151" spans="1:27" x14ac:dyDescent="0.25">
      <c r="A151" s="112"/>
      <c r="B151" s="112"/>
      <c r="C151" s="111"/>
      <c r="D151" s="111"/>
      <c r="E151" s="112"/>
      <c r="F151" s="117"/>
      <c r="G151" s="110"/>
      <c r="H151" s="110"/>
      <c r="I151" s="146"/>
      <c r="J151" s="110"/>
      <c r="K151" s="110"/>
      <c r="L151" s="110"/>
      <c r="M151" s="110"/>
      <c r="N151" s="110"/>
      <c r="O151" s="110"/>
      <c r="P151" s="110"/>
      <c r="Q151" s="110"/>
      <c r="R151" s="110"/>
      <c r="S151" s="110"/>
      <c r="T151" s="110"/>
      <c r="U151" s="110"/>
      <c r="V151" s="110"/>
      <c r="W151" s="110"/>
      <c r="X151" s="110"/>
      <c r="Y151" s="110"/>
      <c r="Z151" s="110"/>
    </row>
    <row r="152" spans="1:27" ht="64.5" x14ac:dyDescent="0.25">
      <c r="A152" s="112" t="s">
        <v>361</v>
      </c>
      <c r="B152" s="112"/>
      <c r="C152" s="111"/>
      <c r="D152" s="111"/>
      <c r="E152" s="137" t="s">
        <v>364</v>
      </c>
      <c r="F152" s="117"/>
      <c r="G152" s="110"/>
      <c r="H152" s="110"/>
      <c r="I152" s="146"/>
      <c r="J152" s="110"/>
      <c r="K152" s="110"/>
      <c r="L152" s="110"/>
      <c r="M152" s="110"/>
      <c r="N152" s="110"/>
      <c r="O152" s="110"/>
      <c r="P152" s="110"/>
      <c r="Q152" s="110"/>
      <c r="R152" s="110"/>
      <c r="S152" s="110"/>
      <c r="T152" s="110"/>
      <c r="U152" s="110"/>
      <c r="V152" s="110"/>
      <c r="W152" s="110"/>
      <c r="X152" s="110"/>
      <c r="Y152" s="110"/>
      <c r="Z152" s="110"/>
    </row>
    <row r="153" spans="1:27" s="153" customFormat="1" ht="15.75" x14ac:dyDescent="0.25">
      <c r="A153" s="210" t="s">
        <v>365</v>
      </c>
      <c r="B153" s="211"/>
      <c r="C153" s="211"/>
      <c r="D153" s="211"/>
      <c r="E153" s="212"/>
      <c r="F153" s="138"/>
      <c r="G153" s="139">
        <f>SUM(G32:G152)</f>
        <v>16</v>
      </c>
      <c r="H153" s="139">
        <f t="shared" ref="H153:Z153" si="0">SUM(H32:H152)</f>
        <v>113</v>
      </c>
      <c r="I153" s="139">
        <f t="shared" si="0"/>
        <v>325</v>
      </c>
      <c r="J153" s="139">
        <f t="shared" si="0"/>
        <v>35</v>
      </c>
      <c r="K153" s="139">
        <f t="shared" si="0"/>
        <v>17</v>
      </c>
      <c r="L153" s="139">
        <f t="shared" si="0"/>
        <v>31</v>
      </c>
      <c r="M153" s="139">
        <f t="shared" si="0"/>
        <v>2</v>
      </c>
      <c r="N153" s="139">
        <f t="shared" si="0"/>
        <v>0</v>
      </c>
      <c r="O153" s="139">
        <f t="shared" si="0"/>
        <v>16</v>
      </c>
      <c r="P153" s="139">
        <f t="shared" si="0"/>
        <v>41</v>
      </c>
      <c r="Q153" s="139">
        <f t="shared" si="0"/>
        <v>22</v>
      </c>
      <c r="R153" s="139">
        <f t="shared" si="0"/>
        <v>258</v>
      </c>
      <c r="S153" s="139">
        <f t="shared" si="0"/>
        <v>3</v>
      </c>
      <c r="T153" s="139">
        <f t="shared" si="0"/>
        <v>1</v>
      </c>
      <c r="U153" s="139">
        <f t="shared" si="0"/>
        <v>9</v>
      </c>
      <c r="V153" s="139">
        <f t="shared" si="0"/>
        <v>0</v>
      </c>
      <c r="W153" s="139">
        <f t="shared" si="0"/>
        <v>0</v>
      </c>
      <c r="X153" s="139">
        <f t="shared" si="0"/>
        <v>0</v>
      </c>
      <c r="Y153" s="139">
        <f t="shared" si="0"/>
        <v>4</v>
      </c>
      <c r="Z153" s="139">
        <f t="shared" si="0"/>
        <v>0</v>
      </c>
      <c r="AA153" s="139"/>
    </row>
    <row r="154" spans="1:27" x14ac:dyDescent="0.25">
      <c r="I154" s="100"/>
    </row>
    <row r="155" spans="1:27" x14ac:dyDescent="0.25">
      <c r="I155" s="100"/>
    </row>
    <row r="156" spans="1:27" x14ac:dyDescent="0.25">
      <c r="I156" s="100"/>
    </row>
    <row r="157" spans="1:27" x14ac:dyDescent="0.25">
      <c r="I157" s="100"/>
    </row>
    <row r="158" spans="1:27" x14ac:dyDescent="0.25">
      <c r="I158" s="100"/>
    </row>
    <row r="159" spans="1:27" x14ac:dyDescent="0.25">
      <c r="I159" s="100"/>
    </row>
    <row r="160" spans="1:27" x14ac:dyDescent="0.25">
      <c r="I160" s="100"/>
    </row>
    <row r="161" spans="9:9" x14ac:dyDescent="0.25">
      <c r="I161" s="100"/>
    </row>
    <row r="162" spans="9:9" x14ac:dyDescent="0.25">
      <c r="I162" s="100"/>
    </row>
    <row r="163" spans="9:9" x14ac:dyDescent="0.25">
      <c r="I163" s="100"/>
    </row>
    <row r="164" spans="9:9" x14ac:dyDescent="0.25">
      <c r="I164" s="100"/>
    </row>
    <row r="165" spans="9:9" x14ac:dyDescent="0.25">
      <c r="I165" s="100"/>
    </row>
    <row r="166" spans="9:9" x14ac:dyDescent="0.25">
      <c r="I166" s="100"/>
    </row>
    <row r="167" spans="9:9" x14ac:dyDescent="0.25">
      <c r="I167" s="100"/>
    </row>
    <row r="168" spans="9:9" x14ac:dyDescent="0.25">
      <c r="I168" s="100"/>
    </row>
    <row r="169" spans="9:9" x14ac:dyDescent="0.25">
      <c r="I169" s="100"/>
    </row>
    <row r="170" spans="9:9" x14ac:dyDescent="0.25">
      <c r="I170" s="100"/>
    </row>
    <row r="171" spans="9:9" x14ac:dyDescent="0.25">
      <c r="I171" s="100"/>
    </row>
    <row r="172" spans="9:9" x14ac:dyDescent="0.25">
      <c r="I172" s="100"/>
    </row>
    <row r="173" spans="9:9" x14ac:dyDescent="0.25">
      <c r="I173" s="100"/>
    </row>
    <row r="174" spans="9:9" x14ac:dyDescent="0.25">
      <c r="I174" s="100"/>
    </row>
    <row r="175" spans="9:9" x14ac:dyDescent="0.25">
      <c r="I175" s="100"/>
    </row>
    <row r="176" spans="9:9" x14ac:dyDescent="0.25">
      <c r="I176" s="100"/>
    </row>
    <row r="177" spans="9:9" x14ac:dyDescent="0.25">
      <c r="I177" s="100"/>
    </row>
    <row r="178" spans="9:9" x14ac:dyDescent="0.25">
      <c r="I178" s="100"/>
    </row>
    <row r="179" spans="9:9" x14ac:dyDescent="0.25">
      <c r="I179" s="100"/>
    </row>
    <row r="180" spans="9:9" x14ac:dyDescent="0.25">
      <c r="I180" s="100"/>
    </row>
    <row r="181" spans="9:9" x14ac:dyDescent="0.25">
      <c r="I181" s="100"/>
    </row>
    <row r="182" spans="9:9" x14ac:dyDescent="0.25">
      <c r="I182" s="100"/>
    </row>
    <row r="183" spans="9:9" x14ac:dyDescent="0.25">
      <c r="I183" s="100"/>
    </row>
    <row r="184" spans="9:9" x14ac:dyDescent="0.25">
      <c r="I184" s="100"/>
    </row>
    <row r="185" spans="9:9" x14ac:dyDescent="0.25">
      <c r="I185" s="100"/>
    </row>
    <row r="186" spans="9:9" x14ac:dyDescent="0.25">
      <c r="I186" s="100"/>
    </row>
    <row r="187" spans="9:9" x14ac:dyDescent="0.25">
      <c r="I187" s="100"/>
    </row>
    <row r="188" spans="9:9" x14ac:dyDescent="0.25">
      <c r="I188" s="100"/>
    </row>
    <row r="189" spans="9:9" x14ac:dyDescent="0.25">
      <c r="I189" s="100"/>
    </row>
    <row r="190" spans="9:9" x14ac:dyDescent="0.25">
      <c r="I190" s="100"/>
    </row>
    <row r="191" spans="9:9" x14ac:dyDescent="0.25">
      <c r="I191" s="100"/>
    </row>
    <row r="192" spans="9:9" x14ac:dyDescent="0.25">
      <c r="I192" s="100"/>
    </row>
    <row r="193" spans="9:9" x14ac:dyDescent="0.25">
      <c r="I193" s="100"/>
    </row>
    <row r="194" spans="9:9" x14ac:dyDescent="0.25">
      <c r="I194" s="100"/>
    </row>
    <row r="195" spans="9:9" x14ac:dyDescent="0.25">
      <c r="I195" s="100"/>
    </row>
    <row r="196" spans="9:9" x14ac:dyDescent="0.25">
      <c r="I196" s="100"/>
    </row>
    <row r="197" spans="9:9" x14ac:dyDescent="0.25">
      <c r="I197" s="100"/>
    </row>
    <row r="198" spans="9:9" x14ac:dyDescent="0.25">
      <c r="I198" s="100"/>
    </row>
    <row r="199" spans="9:9" x14ac:dyDescent="0.25">
      <c r="I199" s="100"/>
    </row>
    <row r="200" spans="9:9" x14ac:dyDescent="0.25">
      <c r="I200" s="100"/>
    </row>
    <row r="201" spans="9:9" x14ac:dyDescent="0.25">
      <c r="I201" s="100"/>
    </row>
    <row r="202" spans="9:9" x14ac:dyDescent="0.25">
      <c r="I202" s="100"/>
    </row>
    <row r="203" spans="9:9" x14ac:dyDescent="0.25">
      <c r="I203" s="100"/>
    </row>
    <row r="204" spans="9:9" x14ac:dyDescent="0.25">
      <c r="I204" s="100"/>
    </row>
    <row r="205" spans="9:9" x14ac:dyDescent="0.25">
      <c r="I205" s="100"/>
    </row>
    <row r="206" spans="9:9" x14ac:dyDescent="0.25">
      <c r="I206" s="100"/>
    </row>
    <row r="207" spans="9:9" x14ac:dyDescent="0.25">
      <c r="I207" s="100"/>
    </row>
    <row r="208" spans="9:9" x14ac:dyDescent="0.25">
      <c r="I208" s="100"/>
    </row>
    <row r="209" spans="9:9" x14ac:dyDescent="0.25">
      <c r="I209" s="100"/>
    </row>
    <row r="210" spans="9:9" x14ac:dyDescent="0.25">
      <c r="I210" s="100"/>
    </row>
    <row r="211" spans="9:9" x14ac:dyDescent="0.25">
      <c r="I211" s="100"/>
    </row>
    <row r="212" spans="9:9" x14ac:dyDescent="0.25">
      <c r="I212" s="100"/>
    </row>
    <row r="213" spans="9:9" x14ac:dyDescent="0.25">
      <c r="I213" s="100"/>
    </row>
    <row r="214" spans="9:9" x14ac:dyDescent="0.25">
      <c r="I214" s="100"/>
    </row>
    <row r="215" spans="9:9" x14ac:dyDescent="0.25">
      <c r="I215" s="100"/>
    </row>
    <row r="216" spans="9:9" x14ac:dyDescent="0.25">
      <c r="I216" s="100"/>
    </row>
    <row r="217" spans="9:9" x14ac:dyDescent="0.25">
      <c r="I217" s="100"/>
    </row>
    <row r="218" spans="9:9" x14ac:dyDescent="0.25">
      <c r="I218" s="100"/>
    </row>
    <row r="219" spans="9:9" x14ac:dyDescent="0.25">
      <c r="I219" s="100"/>
    </row>
    <row r="220" spans="9:9" x14ac:dyDescent="0.25">
      <c r="I220" s="100"/>
    </row>
    <row r="221" spans="9:9" x14ac:dyDescent="0.25">
      <c r="I221" s="100"/>
    </row>
    <row r="222" spans="9:9" x14ac:dyDescent="0.25">
      <c r="I222" s="100"/>
    </row>
    <row r="223" spans="9:9" x14ac:dyDescent="0.25">
      <c r="I223" s="100"/>
    </row>
    <row r="224" spans="9:9" x14ac:dyDescent="0.25">
      <c r="I224" s="100"/>
    </row>
    <row r="225" spans="9:9" x14ac:dyDescent="0.25">
      <c r="I225" s="100"/>
    </row>
    <row r="226" spans="9:9" x14ac:dyDescent="0.25">
      <c r="I226" s="100"/>
    </row>
    <row r="227" spans="9:9" x14ac:dyDescent="0.25">
      <c r="I227" s="100"/>
    </row>
    <row r="228" spans="9:9" x14ac:dyDescent="0.25">
      <c r="I228" s="100"/>
    </row>
    <row r="229" spans="9:9" x14ac:dyDescent="0.25">
      <c r="I229" s="100"/>
    </row>
    <row r="230" spans="9:9" x14ac:dyDescent="0.25">
      <c r="I230" s="100"/>
    </row>
    <row r="231" spans="9:9" x14ac:dyDescent="0.25">
      <c r="I231" s="100"/>
    </row>
    <row r="232" spans="9:9" x14ac:dyDescent="0.25">
      <c r="I232" s="100"/>
    </row>
    <row r="233" spans="9:9" x14ac:dyDescent="0.25">
      <c r="I233" s="100"/>
    </row>
    <row r="234" spans="9:9" x14ac:dyDescent="0.25">
      <c r="I234" s="100"/>
    </row>
    <row r="235" spans="9:9" x14ac:dyDescent="0.25">
      <c r="I235" s="100"/>
    </row>
    <row r="236" spans="9:9" x14ac:dyDescent="0.25">
      <c r="I236" s="100"/>
    </row>
    <row r="237" spans="9:9" x14ac:dyDescent="0.25">
      <c r="I237" s="100"/>
    </row>
    <row r="238" spans="9:9" x14ac:dyDescent="0.25">
      <c r="I238" s="100"/>
    </row>
    <row r="239" spans="9:9" x14ac:dyDescent="0.25">
      <c r="I239" s="100"/>
    </row>
    <row r="240" spans="9:9" x14ac:dyDescent="0.25">
      <c r="I240" s="100"/>
    </row>
    <row r="241" spans="9:9" x14ac:dyDescent="0.25">
      <c r="I241" s="100"/>
    </row>
    <row r="242" spans="9:9" x14ac:dyDescent="0.25">
      <c r="I242" s="100"/>
    </row>
    <row r="243" spans="9:9" x14ac:dyDescent="0.25">
      <c r="I243" s="100"/>
    </row>
    <row r="244" spans="9:9" x14ac:dyDescent="0.25">
      <c r="I244" s="100"/>
    </row>
    <row r="245" spans="9:9" x14ac:dyDescent="0.25">
      <c r="I245" s="100"/>
    </row>
    <row r="246" spans="9:9" x14ac:dyDescent="0.25">
      <c r="I246" s="100"/>
    </row>
    <row r="247" spans="9:9" x14ac:dyDescent="0.25">
      <c r="I247" s="100"/>
    </row>
    <row r="248" spans="9:9" x14ac:dyDescent="0.25">
      <c r="I248" s="100"/>
    </row>
    <row r="249" spans="9:9" x14ac:dyDescent="0.25">
      <c r="I249" s="100"/>
    </row>
    <row r="250" spans="9:9" x14ac:dyDescent="0.25">
      <c r="I250" s="100"/>
    </row>
    <row r="251" spans="9:9" x14ac:dyDescent="0.25">
      <c r="I251" s="100"/>
    </row>
    <row r="252" spans="9:9" x14ac:dyDescent="0.25">
      <c r="I252" s="100"/>
    </row>
    <row r="253" spans="9:9" x14ac:dyDescent="0.25">
      <c r="I253" s="100"/>
    </row>
    <row r="254" spans="9:9" x14ac:dyDescent="0.25">
      <c r="I254" s="100"/>
    </row>
    <row r="255" spans="9:9" x14ac:dyDescent="0.25">
      <c r="I255" s="100"/>
    </row>
    <row r="256" spans="9:9" x14ac:dyDescent="0.25">
      <c r="I256" s="100"/>
    </row>
    <row r="257" spans="9:9" x14ac:dyDescent="0.25">
      <c r="I257" s="100"/>
    </row>
    <row r="258" spans="9:9" x14ac:dyDescent="0.25">
      <c r="I258" s="100"/>
    </row>
    <row r="259" spans="9:9" x14ac:dyDescent="0.25">
      <c r="I259" s="100"/>
    </row>
    <row r="260" spans="9:9" x14ac:dyDescent="0.25">
      <c r="I260" s="100"/>
    </row>
    <row r="261" spans="9:9" x14ac:dyDescent="0.25">
      <c r="I261" s="100"/>
    </row>
    <row r="262" spans="9:9" x14ac:dyDescent="0.25">
      <c r="I262" s="100"/>
    </row>
    <row r="263" spans="9:9" x14ac:dyDescent="0.25">
      <c r="I263" s="100"/>
    </row>
    <row r="264" spans="9:9" x14ac:dyDescent="0.25">
      <c r="I264" s="100"/>
    </row>
    <row r="265" spans="9:9" x14ac:dyDescent="0.25">
      <c r="I265" s="100"/>
    </row>
    <row r="266" spans="9:9" x14ac:dyDescent="0.25">
      <c r="I266" s="100"/>
    </row>
    <row r="267" spans="9:9" x14ac:dyDescent="0.25">
      <c r="I267" s="100"/>
    </row>
    <row r="268" spans="9:9" x14ac:dyDescent="0.25">
      <c r="I268" s="100"/>
    </row>
    <row r="269" spans="9:9" x14ac:dyDescent="0.25">
      <c r="I269" s="100"/>
    </row>
    <row r="270" spans="9:9" x14ac:dyDescent="0.25">
      <c r="I270" s="100"/>
    </row>
    <row r="271" spans="9:9" x14ac:dyDescent="0.25">
      <c r="I271" s="100"/>
    </row>
    <row r="272" spans="9:9" x14ac:dyDescent="0.25">
      <c r="I272" s="100"/>
    </row>
    <row r="273" spans="9:9" x14ac:dyDescent="0.25">
      <c r="I273" s="100"/>
    </row>
    <row r="274" spans="9:9" x14ac:dyDescent="0.25">
      <c r="I274" s="100"/>
    </row>
    <row r="275" spans="9:9" x14ac:dyDescent="0.25">
      <c r="I275" s="100"/>
    </row>
    <row r="276" spans="9:9" x14ac:dyDescent="0.25">
      <c r="I276" s="100"/>
    </row>
    <row r="277" spans="9:9" x14ac:dyDescent="0.25">
      <c r="I277" s="100"/>
    </row>
    <row r="278" spans="9:9" x14ac:dyDescent="0.25">
      <c r="I278" s="100"/>
    </row>
    <row r="279" spans="9:9" x14ac:dyDescent="0.25">
      <c r="I279" s="100"/>
    </row>
    <row r="280" spans="9:9" x14ac:dyDescent="0.25">
      <c r="I280" s="100"/>
    </row>
    <row r="281" spans="9:9" x14ac:dyDescent="0.25">
      <c r="I281" s="100"/>
    </row>
    <row r="282" spans="9:9" x14ac:dyDescent="0.25">
      <c r="I282" s="100"/>
    </row>
    <row r="283" spans="9:9" x14ac:dyDescent="0.25">
      <c r="I283" s="100"/>
    </row>
    <row r="284" spans="9:9" x14ac:dyDescent="0.25">
      <c r="I284" s="100"/>
    </row>
    <row r="285" spans="9:9" x14ac:dyDescent="0.25">
      <c r="I285" s="100"/>
    </row>
    <row r="286" spans="9:9" x14ac:dyDescent="0.25">
      <c r="I286" s="100"/>
    </row>
    <row r="287" spans="9:9" x14ac:dyDescent="0.25">
      <c r="I287" s="100"/>
    </row>
    <row r="288" spans="9:9" x14ac:dyDescent="0.25">
      <c r="I288" s="100"/>
    </row>
    <row r="289" spans="9:9" x14ac:dyDescent="0.25">
      <c r="I289" s="100"/>
    </row>
    <row r="290" spans="9:9" x14ac:dyDescent="0.25">
      <c r="I290" s="100"/>
    </row>
    <row r="291" spans="9:9" x14ac:dyDescent="0.25">
      <c r="I291" s="100"/>
    </row>
    <row r="292" spans="9:9" x14ac:dyDescent="0.25">
      <c r="I292" s="100"/>
    </row>
    <row r="293" spans="9:9" x14ac:dyDescent="0.25">
      <c r="I293" s="100"/>
    </row>
    <row r="294" spans="9:9" x14ac:dyDescent="0.25">
      <c r="I294" s="100"/>
    </row>
    <row r="295" spans="9:9" x14ac:dyDescent="0.25">
      <c r="I295" s="100"/>
    </row>
    <row r="296" spans="9:9" x14ac:dyDescent="0.25">
      <c r="I296" s="100"/>
    </row>
    <row r="297" spans="9:9" x14ac:dyDescent="0.25">
      <c r="I297" s="100"/>
    </row>
    <row r="298" spans="9:9" x14ac:dyDescent="0.25">
      <c r="I298" s="100"/>
    </row>
    <row r="299" spans="9:9" x14ac:dyDescent="0.25">
      <c r="I299" s="100"/>
    </row>
    <row r="300" spans="9:9" x14ac:dyDescent="0.25">
      <c r="I300" s="100"/>
    </row>
    <row r="301" spans="9:9" x14ac:dyDescent="0.25">
      <c r="I301" s="100"/>
    </row>
    <row r="302" spans="9:9" x14ac:dyDescent="0.25">
      <c r="I302" s="100"/>
    </row>
    <row r="303" spans="9:9" x14ac:dyDescent="0.25">
      <c r="I303" s="100"/>
    </row>
    <row r="304" spans="9:9" x14ac:dyDescent="0.25">
      <c r="I304" s="100"/>
    </row>
    <row r="305" spans="9:9" x14ac:dyDescent="0.25">
      <c r="I305" s="100"/>
    </row>
    <row r="306" spans="9:9" x14ac:dyDescent="0.25">
      <c r="I306" s="100"/>
    </row>
    <row r="307" spans="9:9" x14ac:dyDescent="0.25">
      <c r="I307" s="100"/>
    </row>
    <row r="308" spans="9:9" x14ac:dyDescent="0.25">
      <c r="I308" s="100"/>
    </row>
    <row r="309" spans="9:9" x14ac:dyDescent="0.25">
      <c r="I309" s="100"/>
    </row>
    <row r="310" spans="9:9" x14ac:dyDescent="0.25">
      <c r="I310" s="100"/>
    </row>
    <row r="311" spans="9:9" x14ac:dyDescent="0.25">
      <c r="I311" s="100"/>
    </row>
    <row r="312" spans="9:9" x14ac:dyDescent="0.25">
      <c r="I312" s="100"/>
    </row>
    <row r="313" spans="9:9" x14ac:dyDescent="0.25">
      <c r="I313" s="100"/>
    </row>
    <row r="314" spans="9:9" x14ac:dyDescent="0.25">
      <c r="I314" s="100"/>
    </row>
    <row r="315" spans="9:9" x14ac:dyDescent="0.25">
      <c r="I315" s="100"/>
    </row>
    <row r="316" spans="9:9" x14ac:dyDescent="0.25">
      <c r="I316" s="100"/>
    </row>
    <row r="317" spans="9:9" x14ac:dyDescent="0.25">
      <c r="I317" s="100"/>
    </row>
    <row r="318" spans="9:9" x14ac:dyDescent="0.25">
      <c r="I318" s="100"/>
    </row>
    <row r="319" spans="9:9" x14ac:dyDescent="0.25">
      <c r="I319" s="100"/>
    </row>
    <row r="320" spans="9:9" x14ac:dyDescent="0.25">
      <c r="I320" s="100"/>
    </row>
    <row r="321" spans="9:9" x14ac:dyDescent="0.25">
      <c r="I321" s="100"/>
    </row>
    <row r="322" spans="9:9" x14ac:dyDescent="0.25">
      <c r="I322" s="100"/>
    </row>
    <row r="323" spans="9:9" x14ac:dyDescent="0.25">
      <c r="I323" s="100"/>
    </row>
    <row r="324" spans="9:9" x14ac:dyDescent="0.25">
      <c r="I324" s="100"/>
    </row>
    <row r="325" spans="9:9" x14ac:dyDescent="0.25">
      <c r="I325" s="100"/>
    </row>
    <row r="326" spans="9:9" x14ac:dyDescent="0.25">
      <c r="I326" s="100"/>
    </row>
    <row r="327" spans="9:9" x14ac:dyDescent="0.25">
      <c r="I327" s="100"/>
    </row>
    <row r="328" spans="9:9" x14ac:dyDescent="0.25">
      <c r="I328" s="100"/>
    </row>
    <row r="329" spans="9:9" x14ac:dyDescent="0.25">
      <c r="I329" s="100"/>
    </row>
    <row r="330" spans="9:9" x14ac:dyDescent="0.25">
      <c r="I330" s="100"/>
    </row>
    <row r="331" spans="9:9" x14ac:dyDescent="0.25">
      <c r="I331" s="100"/>
    </row>
    <row r="332" spans="9:9" x14ac:dyDescent="0.25">
      <c r="I332" s="100"/>
    </row>
    <row r="333" spans="9:9" x14ac:dyDescent="0.25">
      <c r="I333" s="100"/>
    </row>
    <row r="334" spans="9:9" x14ac:dyDescent="0.25">
      <c r="I334" s="100"/>
    </row>
    <row r="335" spans="9:9" x14ac:dyDescent="0.25">
      <c r="I335" s="100"/>
    </row>
    <row r="336" spans="9:9" x14ac:dyDescent="0.25">
      <c r="I336" s="100"/>
    </row>
    <row r="337" spans="9:9" x14ac:dyDescent="0.25">
      <c r="I337" s="100"/>
    </row>
    <row r="338" spans="9:9" x14ac:dyDescent="0.25">
      <c r="I338" s="100"/>
    </row>
    <row r="339" spans="9:9" x14ac:dyDescent="0.25">
      <c r="I339" s="100"/>
    </row>
    <row r="340" spans="9:9" x14ac:dyDescent="0.25">
      <c r="I340" s="100"/>
    </row>
    <row r="341" spans="9:9" x14ac:dyDescent="0.25">
      <c r="I341" s="100"/>
    </row>
    <row r="342" spans="9:9" x14ac:dyDescent="0.25">
      <c r="I342" s="100"/>
    </row>
    <row r="343" spans="9:9" x14ac:dyDescent="0.25">
      <c r="I343" s="100"/>
    </row>
    <row r="344" spans="9:9" x14ac:dyDescent="0.25">
      <c r="I344" s="100"/>
    </row>
    <row r="345" spans="9:9" x14ac:dyDescent="0.25">
      <c r="I345" s="100"/>
    </row>
    <row r="346" spans="9:9" x14ac:dyDescent="0.25">
      <c r="I346" s="100"/>
    </row>
    <row r="347" spans="9:9" x14ac:dyDescent="0.25">
      <c r="I347" s="100"/>
    </row>
    <row r="348" spans="9:9" x14ac:dyDescent="0.25">
      <c r="I348" s="100"/>
    </row>
    <row r="349" spans="9:9" x14ac:dyDescent="0.25">
      <c r="I349" s="100"/>
    </row>
    <row r="350" spans="9:9" x14ac:dyDescent="0.25">
      <c r="I350" s="100"/>
    </row>
    <row r="351" spans="9:9" x14ac:dyDescent="0.25">
      <c r="I351" s="100"/>
    </row>
    <row r="352" spans="9:9" x14ac:dyDescent="0.25">
      <c r="I352" s="100"/>
    </row>
    <row r="353" spans="9:9" x14ac:dyDescent="0.25">
      <c r="I353" s="100"/>
    </row>
    <row r="354" spans="9:9" x14ac:dyDescent="0.25">
      <c r="I354" s="100"/>
    </row>
    <row r="355" spans="9:9" x14ac:dyDescent="0.25">
      <c r="I355" s="100"/>
    </row>
    <row r="356" spans="9:9" x14ac:dyDescent="0.25">
      <c r="I356" s="100"/>
    </row>
    <row r="357" spans="9:9" x14ac:dyDescent="0.25">
      <c r="I357" s="100"/>
    </row>
    <row r="358" spans="9:9" x14ac:dyDescent="0.25">
      <c r="I358" s="100"/>
    </row>
    <row r="359" spans="9:9" x14ac:dyDescent="0.25">
      <c r="I359" s="100"/>
    </row>
    <row r="360" spans="9:9" x14ac:dyDescent="0.25">
      <c r="I360" s="100"/>
    </row>
    <row r="361" spans="9:9" x14ac:dyDescent="0.25">
      <c r="I361" s="100"/>
    </row>
    <row r="362" spans="9:9" x14ac:dyDescent="0.25">
      <c r="I362" s="100"/>
    </row>
    <row r="363" spans="9:9" x14ac:dyDescent="0.25">
      <c r="I363" s="100"/>
    </row>
    <row r="364" spans="9:9" x14ac:dyDescent="0.25">
      <c r="I364" s="100"/>
    </row>
    <row r="365" spans="9:9" x14ac:dyDescent="0.25">
      <c r="I365" s="100"/>
    </row>
    <row r="366" spans="9:9" x14ac:dyDescent="0.25">
      <c r="I366" s="100"/>
    </row>
    <row r="367" spans="9:9" x14ac:dyDescent="0.25">
      <c r="I367" s="100"/>
    </row>
    <row r="368" spans="9:9" x14ac:dyDescent="0.25">
      <c r="I368" s="100"/>
    </row>
    <row r="369" spans="9:9" x14ac:dyDescent="0.25">
      <c r="I369" s="100"/>
    </row>
    <row r="370" spans="9:9" x14ac:dyDescent="0.25">
      <c r="I370" s="100"/>
    </row>
    <row r="371" spans="9:9" x14ac:dyDescent="0.25">
      <c r="I371" s="100"/>
    </row>
    <row r="372" spans="9:9" x14ac:dyDescent="0.25">
      <c r="I372" s="100"/>
    </row>
    <row r="373" spans="9:9" x14ac:dyDescent="0.25">
      <c r="I373" s="100"/>
    </row>
    <row r="374" spans="9:9" x14ac:dyDescent="0.25">
      <c r="I374" s="100"/>
    </row>
    <row r="375" spans="9:9" x14ac:dyDescent="0.25">
      <c r="I375" s="100"/>
    </row>
    <row r="376" spans="9:9" x14ac:dyDescent="0.25">
      <c r="I376" s="100"/>
    </row>
    <row r="377" spans="9:9" x14ac:dyDescent="0.25">
      <c r="I377" s="100"/>
    </row>
    <row r="378" spans="9:9" x14ac:dyDescent="0.25">
      <c r="I378" s="100"/>
    </row>
    <row r="379" spans="9:9" x14ac:dyDescent="0.25">
      <c r="I379" s="100"/>
    </row>
    <row r="380" spans="9:9" x14ac:dyDescent="0.25">
      <c r="I380" s="100"/>
    </row>
    <row r="381" spans="9:9" x14ac:dyDescent="0.25">
      <c r="I381" s="100"/>
    </row>
    <row r="382" spans="9:9" x14ac:dyDescent="0.25">
      <c r="I382" s="100"/>
    </row>
    <row r="383" spans="9:9" x14ac:dyDescent="0.25">
      <c r="I383" s="100"/>
    </row>
    <row r="384" spans="9:9" x14ac:dyDescent="0.25">
      <c r="I384" s="100"/>
    </row>
    <row r="385" spans="9:9" x14ac:dyDescent="0.25">
      <c r="I385" s="100"/>
    </row>
    <row r="386" spans="9:9" x14ac:dyDescent="0.25">
      <c r="I386" s="100"/>
    </row>
    <row r="387" spans="9:9" x14ac:dyDescent="0.25">
      <c r="I387" s="100"/>
    </row>
    <row r="388" spans="9:9" x14ac:dyDescent="0.25">
      <c r="I388" s="100"/>
    </row>
    <row r="389" spans="9:9" x14ac:dyDescent="0.25">
      <c r="I389" s="100"/>
    </row>
    <row r="390" spans="9:9" x14ac:dyDescent="0.25">
      <c r="I390" s="100"/>
    </row>
    <row r="391" spans="9:9" x14ac:dyDescent="0.25">
      <c r="I391" s="100"/>
    </row>
    <row r="392" spans="9:9" x14ac:dyDescent="0.25">
      <c r="I392" s="100"/>
    </row>
    <row r="393" spans="9:9" x14ac:dyDescent="0.25">
      <c r="I393" s="100"/>
    </row>
    <row r="394" spans="9:9" x14ac:dyDescent="0.25">
      <c r="I394" s="100"/>
    </row>
    <row r="395" spans="9:9" x14ac:dyDescent="0.25">
      <c r="I395" s="100"/>
    </row>
    <row r="396" spans="9:9" x14ac:dyDescent="0.25">
      <c r="I396" s="100"/>
    </row>
    <row r="397" spans="9:9" x14ac:dyDescent="0.25">
      <c r="I397" s="100"/>
    </row>
    <row r="398" spans="9:9" x14ac:dyDescent="0.25">
      <c r="I398" s="100"/>
    </row>
    <row r="399" spans="9:9" x14ac:dyDescent="0.25">
      <c r="I399" s="100"/>
    </row>
    <row r="400" spans="9:9" x14ac:dyDescent="0.25">
      <c r="I400" s="100"/>
    </row>
    <row r="401" spans="9:9" x14ac:dyDescent="0.25">
      <c r="I401" s="100"/>
    </row>
    <row r="402" spans="9:9" x14ac:dyDescent="0.25">
      <c r="I402" s="100"/>
    </row>
    <row r="403" spans="9:9" x14ac:dyDescent="0.25">
      <c r="I403" s="100"/>
    </row>
    <row r="404" spans="9:9" x14ac:dyDescent="0.25">
      <c r="I404" s="100"/>
    </row>
    <row r="405" spans="9:9" x14ac:dyDescent="0.25">
      <c r="I405" s="100"/>
    </row>
    <row r="406" spans="9:9" x14ac:dyDescent="0.25">
      <c r="I406" s="100"/>
    </row>
    <row r="407" spans="9:9" x14ac:dyDescent="0.25">
      <c r="I407" s="100"/>
    </row>
    <row r="408" spans="9:9" x14ac:dyDescent="0.25">
      <c r="I408" s="100"/>
    </row>
    <row r="409" spans="9:9" x14ac:dyDescent="0.25">
      <c r="I409" s="100"/>
    </row>
    <row r="410" spans="9:9" x14ac:dyDescent="0.25">
      <c r="I410" s="100"/>
    </row>
    <row r="411" spans="9:9" x14ac:dyDescent="0.25">
      <c r="I411" s="100"/>
    </row>
    <row r="412" spans="9:9" x14ac:dyDescent="0.25">
      <c r="I412" s="100"/>
    </row>
    <row r="413" spans="9:9" x14ac:dyDescent="0.25">
      <c r="I413" s="100"/>
    </row>
    <row r="414" spans="9:9" x14ac:dyDescent="0.25">
      <c r="I414" s="100"/>
    </row>
    <row r="415" spans="9:9" x14ac:dyDescent="0.25">
      <c r="I415" s="100"/>
    </row>
    <row r="416" spans="9:9" x14ac:dyDescent="0.25">
      <c r="I416" s="100"/>
    </row>
    <row r="417" spans="9:9" x14ac:dyDescent="0.25">
      <c r="I417" s="100"/>
    </row>
    <row r="418" spans="9:9" x14ac:dyDescent="0.25">
      <c r="I418" s="100"/>
    </row>
    <row r="419" spans="9:9" x14ac:dyDescent="0.25">
      <c r="I419" s="100"/>
    </row>
    <row r="420" spans="9:9" x14ac:dyDescent="0.25">
      <c r="I420" s="100"/>
    </row>
    <row r="421" spans="9:9" x14ac:dyDescent="0.25">
      <c r="I421" s="100"/>
    </row>
    <row r="422" spans="9:9" x14ac:dyDescent="0.25">
      <c r="I422" s="100"/>
    </row>
    <row r="423" spans="9:9" x14ac:dyDescent="0.25">
      <c r="I423" s="100"/>
    </row>
    <row r="424" spans="9:9" x14ac:dyDescent="0.25">
      <c r="I424" s="100"/>
    </row>
    <row r="425" spans="9:9" x14ac:dyDescent="0.25">
      <c r="I425" s="100"/>
    </row>
    <row r="426" spans="9:9" x14ac:dyDescent="0.25">
      <c r="I426" s="100"/>
    </row>
    <row r="427" spans="9:9" x14ac:dyDescent="0.25">
      <c r="I427" s="100"/>
    </row>
    <row r="428" spans="9:9" x14ac:dyDescent="0.25">
      <c r="I428" s="100"/>
    </row>
    <row r="429" spans="9:9" x14ac:dyDescent="0.25">
      <c r="I429" s="100"/>
    </row>
    <row r="430" spans="9:9" x14ac:dyDescent="0.25">
      <c r="I430" s="100"/>
    </row>
    <row r="431" spans="9:9" x14ac:dyDescent="0.25">
      <c r="I431" s="100"/>
    </row>
    <row r="432" spans="9:9" x14ac:dyDescent="0.25">
      <c r="I432" s="100"/>
    </row>
    <row r="433" spans="9:9" x14ac:dyDescent="0.25">
      <c r="I433" s="100"/>
    </row>
    <row r="434" spans="9:9" x14ac:dyDescent="0.25">
      <c r="I434" s="100"/>
    </row>
    <row r="435" spans="9:9" x14ac:dyDescent="0.25">
      <c r="I435" s="100"/>
    </row>
    <row r="436" spans="9:9" x14ac:dyDescent="0.25">
      <c r="I436" s="100"/>
    </row>
    <row r="437" spans="9:9" x14ac:dyDescent="0.25">
      <c r="I437" s="100"/>
    </row>
    <row r="438" spans="9:9" x14ac:dyDescent="0.25">
      <c r="I438" s="100"/>
    </row>
    <row r="439" spans="9:9" x14ac:dyDescent="0.25">
      <c r="I439" s="100"/>
    </row>
    <row r="440" spans="9:9" x14ac:dyDescent="0.25">
      <c r="I440" s="100"/>
    </row>
    <row r="441" spans="9:9" x14ac:dyDescent="0.25">
      <c r="I441" s="100"/>
    </row>
    <row r="442" spans="9:9" x14ac:dyDescent="0.25">
      <c r="I442" s="100"/>
    </row>
    <row r="443" spans="9:9" x14ac:dyDescent="0.25">
      <c r="I443" s="100"/>
    </row>
    <row r="444" spans="9:9" x14ac:dyDescent="0.25">
      <c r="I444" s="100"/>
    </row>
    <row r="445" spans="9:9" x14ac:dyDescent="0.25">
      <c r="I445" s="100"/>
    </row>
    <row r="446" spans="9:9" x14ac:dyDescent="0.25">
      <c r="I446" s="100"/>
    </row>
    <row r="447" spans="9:9" x14ac:dyDescent="0.25">
      <c r="I447" s="100"/>
    </row>
    <row r="448" spans="9:9" x14ac:dyDescent="0.25">
      <c r="I448" s="100"/>
    </row>
    <row r="449" spans="9:9" x14ac:dyDescent="0.25">
      <c r="I449" s="100"/>
    </row>
    <row r="450" spans="9:9" x14ac:dyDescent="0.25">
      <c r="I450" s="100"/>
    </row>
    <row r="451" spans="9:9" x14ac:dyDescent="0.25">
      <c r="I451" s="100"/>
    </row>
    <row r="452" spans="9:9" x14ac:dyDescent="0.25">
      <c r="I452" s="100"/>
    </row>
    <row r="453" spans="9:9" x14ac:dyDescent="0.25">
      <c r="I453" s="100"/>
    </row>
    <row r="454" spans="9:9" x14ac:dyDescent="0.25">
      <c r="I454" s="100"/>
    </row>
    <row r="455" spans="9:9" x14ac:dyDescent="0.25">
      <c r="I455" s="100"/>
    </row>
    <row r="456" spans="9:9" x14ac:dyDescent="0.25">
      <c r="I456" s="100"/>
    </row>
    <row r="457" spans="9:9" x14ac:dyDescent="0.25">
      <c r="I457" s="100"/>
    </row>
    <row r="458" spans="9:9" x14ac:dyDescent="0.25">
      <c r="I458" s="100"/>
    </row>
    <row r="459" spans="9:9" x14ac:dyDescent="0.25">
      <c r="I459" s="100"/>
    </row>
    <row r="460" spans="9:9" x14ac:dyDescent="0.25">
      <c r="I460" s="100"/>
    </row>
    <row r="461" spans="9:9" x14ac:dyDescent="0.25">
      <c r="I461" s="100"/>
    </row>
    <row r="462" spans="9:9" x14ac:dyDescent="0.25">
      <c r="I462" s="100"/>
    </row>
    <row r="463" spans="9:9" x14ac:dyDescent="0.25">
      <c r="I463" s="100"/>
    </row>
    <row r="464" spans="9:9" x14ac:dyDescent="0.25">
      <c r="I464" s="100"/>
    </row>
    <row r="465" spans="9:9" x14ac:dyDescent="0.25">
      <c r="I465" s="100"/>
    </row>
    <row r="466" spans="9:9" x14ac:dyDescent="0.25">
      <c r="I466" s="100"/>
    </row>
    <row r="467" spans="9:9" x14ac:dyDescent="0.25">
      <c r="I467" s="100"/>
    </row>
    <row r="468" spans="9:9" x14ac:dyDescent="0.25">
      <c r="I468" s="100"/>
    </row>
    <row r="469" spans="9:9" x14ac:dyDescent="0.25">
      <c r="I469" s="100"/>
    </row>
    <row r="470" spans="9:9" x14ac:dyDescent="0.25">
      <c r="I470" s="100"/>
    </row>
    <row r="471" spans="9:9" x14ac:dyDescent="0.25">
      <c r="I471" s="100"/>
    </row>
    <row r="472" spans="9:9" x14ac:dyDescent="0.25">
      <c r="I472" s="100"/>
    </row>
    <row r="473" spans="9:9" x14ac:dyDescent="0.25">
      <c r="I473" s="100"/>
    </row>
    <row r="474" spans="9:9" x14ac:dyDescent="0.25">
      <c r="I474" s="100"/>
    </row>
    <row r="475" spans="9:9" x14ac:dyDescent="0.25">
      <c r="I475" s="100"/>
    </row>
    <row r="476" spans="9:9" x14ac:dyDescent="0.25">
      <c r="I476" s="100"/>
    </row>
    <row r="477" spans="9:9" x14ac:dyDescent="0.25">
      <c r="I477" s="100"/>
    </row>
    <row r="478" spans="9:9" x14ac:dyDescent="0.25">
      <c r="I478" s="100"/>
    </row>
    <row r="479" spans="9:9" x14ac:dyDescent="0.25">
      <c r="I479" s="100"/>
    </row>
    <row r="480" spans="9:9" x14ac:dyDescent="0.25">
      <c r="I480" s="100"/>
    </row>
    <row r="481" spans="9:9" x14ac:dyDescent="0.25">
      <c r="I481" s="100"/>
    </row>
    <row r="482" spans="9:9" x14ac:dyDescent="0.25">
      <c r="I482" s="100"/>
    </row>
    <row r="483" spans="9:9" x14ac:dyDescent="0.25">
      <c r="I483" s="100"/>
    </row>
    <row r="484" spans="9:9" x14ac:dyDescent="0.25">
      <c r="I484" s="100"/>
    </row>
    <row r="485" spans="9:9" x14ac:dyDescent="0.25">
      <c r="I485" s="100"/>
    </row>
    <row r="486" spans="9:9" x14ac:dyDescent="0.25">
      <c r="I486" s="100"/>
    </row>
    <row r="487" spans="9:9" x14ac:dyDescent="0.25">
      <c r="I487" s="100"/>
    </row>
    <row r="488" spans="9:9" x14ac:dyDescent="0.25">
      <c r="I488" s="100"/>
    </row>
    <row r="489" spans="9:9" x14ac:dyDescent="0.25">
      <c r="I489" s="100"/>
    </row>
    <row r="490" spans="9:9" x14ac:dyDescent="0.25">
      <c r="I490" s="100"/>
    </row>
    <row r="491" spans="9:9" x14ac:dyDescent="0.25">
      <c r="I491" s="100"/>
    </row>
    <row r="492" spans="9:9" x14ac:dyDescent="0.25">
      <c r="I492" s="100"/>
    </row>
    <row r="493" spans="9:9" x14ac:dyDescent="0.25">
      <c r="I493" s="100"/>
    </row>
    <row r="494" spans="9:9" x14ac:dyDescent="0.25">
      <c r="I494" s="100"/>
    </row>
    <row r="495" spans="9:9" x14ac:dyDescent="0.25">
      <c r="I495" s="100"/>
    </row>
    <row r="496" spans="9:9" x14ac:dyDescent="0.25">
      <c r="I496" s="100"/>
    </row>
    <row r="497" spans="9:9" x14ac:dyDescent="0.25">
      <c r="I497" s="100"/>
    </row>
    <row r="498" spans="9:9" x14ac:dyDescent="0.25">
      <c r="I498" s="100"/>
    </row>
    <row r="499" spans="9:9" x14ac:dyDescent="0.25">
      <c r="I499" s="100"/>
    </row>
    <row r="500" spans="9:9" x14ac:dyDescent="0.25">
      <c r="I500" s="100"/>
    </row>
    <row r="501" spans="9:9" x14ac:dyDescent="0.25">
      <c r="I501" s="100"/>
    </row>
    <row r="502" spans="9:9" x14ac:dyDescent="0.25">
      <c r="I502" s="100"/>
    </row>
    <row r="503" spans="9:9" x14ac:dyDescent="0.25">
      <c r="I503" s="100"/>
    </row>
    <row r="504" spans="9:9" x14ac:dyDescent="0.25">
      <c r="I504" s="100"/>
    </row>
    <row r="505" spans="9:9" x14ac:dyDescent="0.25">
      <c r="I505" s="100"/>
    </row>
    <row r="506" spans="9:9" x14ac:dyDescent="0.25">
      <c r="I506" s="100"/>
    </row>
    <row r="507" spans="9:9" x14ac:dyDescent="0.25">
      <c r="I507" s="100"/>
    </row>
    <row r="508" spans="9:9" x14ac:dyDescent="0.25">
      <c r="I508" s="100"/>
    </row>
    <row r="509" spans="9:9" x14ac:dyDescent="0.25">
      <c r="I509" s="100"/>
    </row>
    <row r="510" spans="9:9" x14ac:dyDescent="0.25">
      <c r="I510" s="100"/>
    </row>
    <row r="511" spans="9:9" x14ac:dyDescent="0.25">
      <c r="I511" s="100"/>
    </row>
    <row r="512" spans="9:9" x14ac:dyDescent="0.25">
      <c r="I512" s="100"/>
    </row>
    <row r="513" spans="9:9" x14ac:dyDescent="0.25">
      <c r="I513" s="100"/>
    </row>
    <row r="514" spans="9:9" x14ac:dyDescent="0.25">
      <c r="I514" s="100"/>
    </row>
    <row r="515" spans="9:9" x14ac:dyDescent="0.25">
      <c r="I515" s="100"/>
    </row>
    <row r="516" spans="9:9" x14ac:dyDescent="0.25">
      <c r="I516" s="100"/>
    </row>
    <row r="517" spans="9:9" x14ac:dyDescent="0.25">
      <c r="I517" s="100"/>
    </row>
    <row r="518" spans="9:9" x14ac:dyDescent="0.25">
      <c r="I518" s="100"/>
    </row>
    <row r="519" spans="9:9" x14ac:dyDescent="0.25">
      <c r="I519" s="100"/>
    </row>
    <row r="520" spans="9:9" x14ac:dyDescent="0.25">
      <c r="I520" s="100"/>
    </row>
    <row r="521" spans="9:9" x14ac:dyDescent="0.25">
      <c r="I521" s="100"/>
    </row>
    <row r="522" spans="9:9" x14ac:dyDescent="0.25">
      <c r="I522" s="100"/>
    </row>
    <row r="523" spans="9:9" x14ac:dyDescent="0.25">
      <c r="I523" s="100"/>
    </row>
    <row r="524" spans="9:9" x14ac:dyDescent="0.25">
      <c r="I524" s="100"/>
    </row>
    <row r="525" spans="9:9" x14ac:dyDescent="0.25">
      <c r="I525" s="100"/>
    </row>
    <row r="526" spans="9:9" x14ac:dyDescent="0.25">
      <c r="I526" s="100"/>
    </row>
    <row r="527" spans="9:9" x14ac:dyDescent="0.25">
      <c r="I527" s="100"/>
    </row>
    <row r="528" spans="9:9" x14ac:dyDescent="0.25">
      <c r="I528" s="100"/>
    </row>
    <row r="529" spans="9:9" x14ac:dyDescent="0.25">
      <c r="I529" s="100"/>
    </row>
    <row r="530" spans="9:9" x14ac:dyDescent="0.25">
      <c r="I530" s="100"/>
    </row>
    <row r="531" spans="9:9" x14ac:dyDescent="0.25">
      <c r="I531" s="100"/>
    </row>
    <row r="532" spans="9:9" x14ac:dyDescent="0.25">
      <c r="I532" s="100"/>
    </row>
    <row r="533" spans="9:9" x14ac:dyDescent="0.25">
      <c r="I533" s="100"/>
    </row>
    <row r="534" spans="9:9" x14ac:dyDescent="0.25">
      <c r="I534" s="100"/>
    </row>
    <row r="535" spans="9:9" x14ac:dyDescent="0.25">
      <c r="I535" s="100"/>
    </row>
    <row r="536" spans="9:9" x14ac:dyDescent="0.25">
      <c r="I536" s="100"/>
    </row>
    <row r="537" spans="9:9" x14ac:dyDescent="0.25">
      <c r="I537" s="100"/>
    </row>
    <row r="538" spans="9:9" x14ac:dyDescent="0.25">
      <c r="I538" s="100"/>
    </row>
    <row r="539" spans="9:9" x14ac:dyDescent="0.25">
      <c r="I539" s="100"/>
    </row>
    <row r="540" spans="9:9" x14ac:dyDescent="0.25">
      <c r="I540" s="100"/>
    </row>
    <row r="541" spans="9:9" x14ac:dyDescent="0.25">
      <c r="I541" s="100"/>
    </row>
    <row r="542" spans="9:9" x14ac:dyDescent="0.25">
      <c r="I542" s="100"/>
    </row>
    <row r="543" spans="9:9" x14ac:dyDescent="0.25">
      <c r="I543" s="100"/>
    </row>
    <row r="544" spans="9:9" x14ac:dyDescent="0.25">
      <c r="I544" s="100"/>
    </row>
    <row r="545" spans="9:9" x14ac:dyDescent="0.25">
      <c r="I545" s="100"/>
    </row>
    <row r="546" spans="9:9" x14ac:dyDescent="0.25">
      <c r="I546" s="100"/>
    </row>
    <row r="547" spans="9:9" x14ac:dyDescent="0.25">
      <c r="I547" s="100"/>
    </row>
    <row r="548" spans="9:9" x14ac:dyDescent="0.25">
      <c r="I548" s="100"/>
    </row>
    <row r="549" spans="9:9" x14ac:dyDescent="0.25">
      <c r="I549" s="100"/>
    </row>
    <row r="550" spans="9:9" x14ac:dyDescent="0.25">
      <c r="I550" s="100"/>
    </row>
    <row r="551" spans="9:9" x14ac:dyDescent="0.25">
      <c r="I551" s="100"/>
    </row>
    <row r="552" spans="9:9" x14ac:dyDescent="0.25">
      <c r="I552" s="100"/>
    </row>
    <row r="553" spans="9:9" x14ac:dyDescent="0.25">
      <c r="I553" s="100"/>
    </row>
    <row r="554" spans="9:9" x14ac:dyDescent="0.25">
      <c r="I554" s="100"/>
    </row>
    <row r="555" spans="9:9" x14ac:dyDescent="0.25">
      <c r="I555" s="100"/>
    </row>
    <row r="556" spans="9:9" x14ac:dyDescent="0.25">
      <c r="I556" s="100"/>
    </row>
    <row r="557" spans="9:9" x14ac:dyDescent="0.25">
      <c r="I557" s="100"/>
    </row>
    <row r="558" spans="9:9" x14ac:dyDescent="0.25">
      <c r="I558" s="100"/>
    </row>
    <row r="559" spans="9:9" x14ac:dyDescent="0.25">
      <c r="I559" s="100"/>
    </row>
    <row r="560" spans="9:9" x14ac:dyDescent="0.25">
      <c r="I560" s="100"/>
    </row>
    <row r="561" spans="9:9" x14ac:dyDescent="0.25">
      <c r="I561" s="100"/>
    </row>
    <row r="562" spans="9:9" x14ac:dyDescent="0.25">
      <c r="I562" s="100"/>
    </row>
    <row r="563" spans="9:9" x14ac:dyDescent="0.25">
      <c r="I563" s="100"/>
    </row>
    <row r="564" spans="9:9" x14ac:dyDescent="0.25">
      <c r="I564" s="100"/>
    </row>
    <row r="565" spans="9:9" x14ac:dyDescent="0.25">
      <c r="I565" s="100"/>
    </row>
    <row r="566" spans="9:9" x14ac:dyDescent="0.25">
      <c r="I566" s="100"/>
    </row>
    <row r="567" spans="9:9" x14ac:dyDescent="0.25">
      <c r="I567" s="100"/>
    </row>
    <row r="568" spans="9:9" x14ac:dyDescent="0.25">
      <c r="I568" s="100"/>
    </row>
    <row r="569" spans="9:9" x14ac:dyDescent="0.25">
      <c r="I569" s="100"/>
    </row>
    <row r="570" spans="9:9" x14ac:dyDescent="0.25">
      <c r="I570" s="100"/>
    </row>
    <row r="571" spans="9:9" x14ac:dyDescent="0.25">
      <c r="I571" s="100"/>
    </row>
    <row r="572" spans="9:9" x14ac:dyDescent="0.25">
      <c r="I572" s="100"/>
    </row>
    <row r="573" spans="9:9" x14ac:dyDescent="0.25">
      <c r="I573" s="100"/>
    </row>
    <row r="574" spans="9:9" x14ac:dyDescent="0.25">
      <c r="I574" s="100"/>
    </row>
    <row r="575" spans="9:9" x14ac:dyDescent="0.25">
      <c r="I575" s="100"/>
    </row>
    <row r="576" spans="9:9" x14ac:dyDescent="0.25">
      <c r="I576" s="100"/>
    </row>
    <row r="577" spans="9:9" x14ac:dyDescent="0.25">
      <c r="I577" s="100"/>
    </row>
    <row r="578" spans="9:9" x14ac:dyDescent="0.25">
      <c r="I578" s="100"/>
    </row>
    <row r="579" spans="9:9" x14ac:dyDescent="0.25">
      <c r="I579" s="100"/>
    </row>
    <row r="580" spans="9:9" x14ac:dyDescent="0.25">
      <c r="I580" s="100"/>
    </row>
    <row r="581" spans="9:9" x14ac:dyDescent="0.25">
      <c r="I581" s="100"/>
    </row>
    <row r="582" spans="9:9" x14ac:dyDescent="0.25">
      <c r="I582" s="100"/>
    </row>
    <row r="583" spans="9:9" x14ac:dyDescent="0.25">
      <c r="I583" s="100"/>
    </row>
    <row r="584" spans="9:9" x14ac:dyDescent="0.25">
      <c r="I584" s="100"/>
    </row>
    <row r="585" spans="9:9" x14ac:dyDescent="0.25">
      <c r="I585" s="100"/>
    </row>
    <row r="586" spans="9:9" x14ac:dyDescent="0.25">
      <c r="I586" s="100"/>
    </row>
    <row r="587" spans="9:9" x14ac:dyDescent="0.25">
      <c r="I587" s="100"/>
    </row>
    <row r="588" spans="9:9" x14ac:dyDescent="0.25">
      <c r="I588" s="100"/>
    </row>
    <row r="589" spans="9:9" x14ac:dyDescent="0.25">
      <c r="I589" s="100"/>
    </row>
    <row r="590" spans="9:9" x14ac:dyDescent="0.25">
      <c r="I590" s="100"/>
    </row>
    <row r="591" spans="9:9" x14ac:dyDescent="0.25">
      <c r="I591" s="100"/>
    </row>
    <row r="592" spans="9:9" x14ac:dyDescent="0.25">
      <c r="I592" s="100"/>
    </row>
    <row r="593" spans="9:9" x14ac:dyDescent="0.25">
      <c r="I593" s="100"/>
    </row>
    <row r="594" spans="9:9" x14ac:dyDescent="0.25">
      <c r="I594" s="100"/>
    </row>
    <row r="595" spans="9:9" x14ac:dyDescent="0.25">
      <c r="I595" s="100"/>
    </row>
    <row r="596" spans="9:9" x14ac:dyDescent="0.25">
      <c r="I596" s="100"/>
    </row>
    <row r="597" spans="9:9" x14ac:dyDescent="0.25">
      <c r="I597" s="100"/>
    </row>
    <row r="598" spans="9:9" x14ac:dyDescent="0.25">
      <c r="I598" s="100"/>
    </row>
    <row r="599" spans="9:9" x14ac:dyDescent="0.25">
      <c r="I599" s="100"/>
    </row>
    <row r="600" spans="9:9" x14ac:dyDescent="0.25">
      <c r="I600" s="100"/>
    </row>
    <row r="601" spans="9:9" x14ac:dyDescent="0.25">
      <c r="I601" s="100"/>
    </row>
    <row r="602" spans="9:9" x14ac:dyDescent="0.25">
      <c r="I602" s="100"/>
    </row>
    <row r="603" spans="9:9" x14ac:dyDescent="0.25">
      <c r="I603" s="100"/>
    </row>
    <row r="604" spans="9:9" x14ac:dyDescent="0.25">
      <c r="I604" s="100"/>
    </row>
    <row r="605" spans="9:9" x14ac:dyDescent="0.25">
      <c r="I605" s="100"/>
    </row>
    <row r="606" spans="9:9" x14ac:dyDescent="0.25">
      <c r="I606" s="100"/>
    </row>
    <row r="607" spans="9:9" x14ac:dyDescent="0.25">
      <c r="I607" s="100"/>
    </row>
    <row r="608" spans="9:9" x14ac:dyDescent="0.25">
      <c r="I608" s="100"/>
    </row>
    <row r="609" spans="9:9" x14ac:dyDescent="0.25">
      <c r="I609" s="100"/>
    </row>
    <row r="610" spans="9:9" x14ac:dyDescent="0.25">
      <c r="I610" s="100"/>
    </row>
    <row r="611" spans="9:9" x14ac:dyDescent="0.25">
      <c r="I611" s="100"/>
    </row>
    <row r="612" spans="9:9" x14ac:dyDescent="0.25">
      <c r="I612" s="100"/>
    </row>
    <row r="613" spans="9:9" x14ac:dyDescent="0.25">
      <c r="I613" s="100"/>
    </row>
    <row r="614" spans="9:9" x14ac:dyDescent="0.25">
      <c r="I614" s="100"/>
    </row>
    <row r="615" spans="9:9" x14ac:dyDescent="0.25">
      <c r="I615" s="100"/>
    </row>
    <row r="616" spans="9:9" x14ac:dyDescent="0.25">
      <c r="I616" s="100"/>
    </row>
    <row r="617" spans="9:9" x14ac:dyDescent="0.25">
      <c r="I617" s="100"/>
    </row>
    <row r="618" spans="9:9" x14ac:dyDescent="0.25">
      <c r="I618" s="100"/>
    </row>
    <row r="619" spans="9:9" x14ac:dyDescent="0.25">
      <c r="I619" s="100"/>
    </row>
    <row r="620" spans="9:9" x14ac:dyDescent="0.25">
      <c r="I620" s="100"/>
    </row>
    <row r="621" spans="9:9" x14ac:dyDescent="0.25">
      <c r="I621" s="100"/>
    </row>
    <row r="622" spans="9:9" x14ac:dyDescent="0.25">
      <c r="I622" s="100"/>
    </row>
    <row r="623" spans="9:9" x14ac:dyDescent="0.25">
      <c r="I623" s="100"/>
    </row>
    <row r="624" spans="9:9" x14ac:dyDescent="0.25">
      <c r="I624" s="100"/>
    </row>
    <row r="625" spans="9:9" x14ac:dyDescent="0.25">
      <c r="I625" s="100"/>
    </row>
    <row r="626" spans="9:9" x14ac:dyDescent="0.25">
      <c r="I626" s="100"/>
    </row>
    <row r="627" spans="9:9" x14ac:dyDescent="0.25">
      <c r="I627" s="100"/>
    </row>
    <row r="628" spans="9:9" x14ac:dyDescent="0.25">
      <c r="I628" s="100"/>
    </row>
    <row r="629" spans="9:9" x14ac:dyDescent="0.25">
      <c r="I629" s="100"/>
    </row>
    <row r="630" spans="9:9" x14ac:dyDescent="0.25">
      <c r="I630" s="100"/>
    </row>
    <row r="631" spans="9:9" x14ac:dyDescent="0.25">
      <c r="I631" s="100"/>
    </row>
    <row r="632" spans="9:9" x14ac:dyDescent="0.25">
      <c r="I632" s="100"/>
    </row>
    <row r="633" spans="9:9" x14ac:dyDescent="0.25">
      <c r="I633" s="100"/>
    </row>
    <row r="634" spans="9:9" x14ac:dyDescent="0.25">
      <c r="I634" s="100"/>
    </row>
    <row r="635" spans="9:9" x14ac:dyDescent="0.25">
      <c r="I635" s="100"/>
    </row>
    <row r="636" spans="9:9" x14ac:dyDescent="0.25">
      <c r="I636" s="100"/>
    </row>
    <row r="637" spans="9:9" x14ac:dyDescent="0.25">
      <c r="I637" s="100"/>
    </row>
    <row r="638" spans="9:9" x14ac:dyDescent="0.25">
      <c r="I638" s="100"/>
    </row>
    <row r="639" spans="9:9" x14ac:dyDescent="0.25">
      <c r="I639" s="100"/>
    </row>
    <row r="640" spans="9:9" x14ac:dyDescent="0.25">
      <c r="I640" s="100"/>
    </row>
    <row r="641" spans="9:9" x14ac:dyDescent="0.25">
      <c r="I641" s="100"/>
    </row>
    <row r="642" spans="9:9" x14ac:dyDescent="0.25">
      <c r="I642" s="100"/>
    </row>
    <row r="643" spans="9:9" x14ac:dyDescent="0.25">
      <c r="I643" s="100"/>
    </row>
    <row r="644" spans="9:9" x14ac:dyDescent="0.25">
      <c r="I644" s="100"/>
    </row>
    <row r="645" spans="9:9" x14ac:dyDescent="0.25">
      <c r="I645" s="100"/>
    </row>
    <row r="646" spans="9:9" x14ac:dyDescent="0.25">
      <c r="I646" s="100"/>
    </row>
    <row r="647" spans="9:9" x14ac:dyDescent="0.25">
      <c r="I647" s="100"/>
    </row>
    <row r="648" spans="9:9" x14ac:dyDescent="0.25">
      <c r="I648" s="100"/>
    </row>
    <row r="649" spans="9:9" x14ac:dyDescent="0.25">
      <c r="I649" s="100"/>
    </row>
    <row r="650" spans="9:9" x14ac:dyDescent="0.25">
      <c r="I650" s="100"/>
    </row>
    <row r="651" spans="9:9" x14ac:dyDescent="0.25">
      <c r="I651" s="100"/>
    </row>
    <row r="652" spans="9:9" x14ac:dyDescent="0.25">
      <c r="I652" s="100"/>
    </row>
    <row r="653" spans="9:9" x14ac:dyDescent="0.25">
      <c r="I653" s="100"/>
    </row>
    <row r="654" spans="9:9" x14ac:dyDescent="0.25">
      <c r="I654" s="100"/>
    </row>
    <row r="655" spans="9:9" x14ac:dyDescent="0.25">
      <c r="I655" s="100"/>
    </row>
    <row r="656" spans="9:9" x14ac:dyDescent="0.25">
      <c r="I656" s="100"/>
    </row>
    <row r="657" spans="9:9" x14ac:dyDescent="0.25">
      <c r="I657" s="100"/>
    </row>
    <row r="658" spans="9:9" x14ac:dyDescent="0.25">
      <c r="I658" s="100"/>
    </row>
    <row r="659" spans="9:9" x14ac:dyDescent="0.25">
      <c r="I659" s="100"/>
    </row>
    <row r="660" spans="9:9" x14ac:dyDescent="0.25">
      <c r="I660" s="100"/>
    </row>
    <row r="661" spans="9:9" x14ac:dyDescent="0.25">
      <c r="I661" s="100"/>
    </row>
    <row r="662" spans="9:9" x14ac:dyDescent="0.25">
      <c r="I662" s="100"/>
    </row>
    <row r="663" spans="9:9" x14ac:dyDescent="0.25">
      <c r="I663" s="100"/>
    </row>
    <row r="664" spans="9:9" x14ac:dyDescent="0.25">
      <c r="I664" s="100"/>
    </row>
    <row r="665" spans="9:9" x14ac:dyDescent="0.25">
      <c r="I665" s="100"/>
    </row>
    <row r="666" spans="9:9" x14ac:dyDescent="0.25">
      <c r="I666" s="100"/>
    </row>
    <row r="667" spans="9:9" x14ac:dyDescent="0.25">
      <c r="I667" s="100"/>
    </row>
    <row r="668" spans="9:9" x14ac:dyDescent="0.25">
      <c r="I668" s="100"/>
    </row>
    <row r="669" spans="9:9" x14ac:dyDescent="0.25">
      <c r="I669" s="100"/>
    </row>
    <row r="670" spans="9:9" x14ac:dyDescent="0.25">
      <c r="I670" s="100"/>
    </row>
    <row r="671" spans="9:9" x14ac:dyDescent="0.25">
      <c r="I671" s="100"/>
    </row>
    <row r="672" spans="9:9" x14ac:dyDescent="0.25">
      <c r="I672" s="100"/>
    </row>
    <row r="673" spans="9:9" x14ac:dyDescent="0.25">
      <c r="I673" s="100"/>
    </row>
    <row r="674" spans="9:9" x14ac:dyDescent="0.25">
      <c r="I674" s="100"/>
    </row>
    <row r="675" spans="9:9" x14ac:dyDescent="0.25">
      <c r="I675" s="100"/>
    </row>
    <row r="676" spans="9:9" x14ac:dyDescent="0.25">
      <c r="I676" s="100"/>
    </row>
    <row r="677" spans="9:9" x14ac:dyDescent="0.25">
      <c r="I677" s="100"/>
    </row>
    <row r="678" spans="9:9" x14ac:dyDescent="0.25">
      <c r="I678" s="100"/>
    </row>
    <row r="679" spans="9:9" x14ac:dyDescent="0.25">
      <c r="I679" s="100"/>
    </row>
    <row r="680" spans="9:9" x14ac:dyDescent="0.25">
      <c r="I680" s="100"/>
    </row>
    <row r="681" spans="9:9" x14ac:dyDescent="0.25">
      <c r="I681" s="100"/>
    </row>
    <row r="682" spans="9:9" x14ac:dyDescent="0.25">
      <c r="I682" s="100"/>
    </row>
    <row r="683" spans="9:9" x14ac:dyDescent="0.25">
      <c r="I683" s="100"/>
    </row>
    <row r="684" spans="9:9" x14ac:dyDescent="0.25">
      <c r="I684" s="100"/>
    </row>
    <row r="685" spans="9:9" x14ac:dyDescent="0.25">
      <c r="I685" s="100"/>
    </row>
    <row r="686" spans="9:9" x14ac:dyDescent="0.25">
      <c r="I686" s="100"/>
    </row>
    <row r="687" spans="9:9" x14ac:dyDescent="0.25">
      <c r="I687" s="100"/>
    </row>
    <row r="688" spans="9:9" x14ac:dyDescent="0.25">
      <c r="I688" s="100"/>
    </row>
    <row r="689" spans="9:9" x14ac:dyDescent="0.25">
      <c r="I689" s="100"/>
    </row>
    <row r="690" spans="9:9" x14ac:dyDescent="0.25">
      <c r="I690" s="100"/>
    </row>
    <row r="691" spans="9:9" x14ac:dyDescent="0.25">
      <c r="I691" s="100"/>
    </row>
    <row r="692" spans="9:9" x14ac:dyDescent="0.25">
      <c r="I692" s="100"/>
    </row>
    <row r="693" spans="9:9" x14ac:dyDescent="0.25">
      <c r="I693" s="100"/>
    </row>
    <row r="694" spans="9:9" x14ac:dyDescent="0.25">
      <c r="I694" s="100"/>
    </row>
    <row r="695" spans="9:9" x14ac:dyDescent="0.25">
      <c r="I695" s="100"/>
    </row>
    <row r="696" spans="9:9" x14ac:dyDescent="0.25">
      <c r="I696" s="100"/>
    </row>
    <row r="697" spans="9:9" x14ac:dyDescent="0.25">
      <c r="I697" s="100"/>
    </row>
    <row r="698" spans="9:9" x14ac:dyDescent="0.25">
      <c r="I698" s="100"/>
    </row>
    <row r="699" spans="9:9" x14ac:dyDescent="0.25">
      <c r="I699" s="100"/>
    </row>
    <row r="700" spans="9:9" x14ac:dyDescent="0.25">
      <c r="I700" s="100"/>
    </row>
    <row r="701" spans="9:9" x14ac:dyDescent="0.25">
      <c r="I701" s="100"/>
    </row>
    <row r="702" spans="9:9" x14ac:dyDescent="0.25">
      <c r="I702" s="100"/>
    </row>
    <row r="703" spans="9:9" x14ac:dyDescent="0.25">
      <c r="I703" s="100"/>
    </row>
    <row r="704" spans="9:9" x14ac:dyDescent="0.25">
      <c r="I704" s="100"/>
    </row>
    <row r="705" spans="9:9" x14ac:dyDescent="0.25">
      <c r="I705" s="100"/>
    </row>
    <row r="706" spans="9:9" x14ac:dyDescent="0.25">
      <c r="I706" s="100"/>
    </row>
    <row r="707" spans="9:9" x14ac:dyDescent="0.25">
      <c r="I707" s="100"/>
    </row>
    <row r="708" spans="9:9" x14ac:dyDescent="0.25">
      <c r="I708" s="100"/>
    </row>
    <row r="709" spans="9:9" x14ac:dyDescent="0.25">
      <c r="I709" s="100"/>
    </row>
    <row r="710" spans="9:9" x14ac:dyDescent="0.25">
      <c r="I710" s="100"/>
    </row>
    <row r="711" spans="9:9" x14ac:dyDescent="0.25">
      <c r="I711" s="100"/>
    </row>
    <row r="712" spans="9:9" x14ac:dyDescent="0.25">
      <c r="I712" s="100"/>
    </row>
    <row r="713" spans="9:9" x14ac:dyDescent="0.25">
      <c r="I713" s="100"/>
    </row>
    <row r="714" spans="9:9" x14ac:dyDescent="0.25">
      <c r="I714" s="100"/>
    </row>
    <row r="715" spans="9:9" x14ac:dyDescent="0.25">
      <c r="I715" s="100"/>
    </row>
    <row r="716" spans="9:9" x14ac:dyDescent="0.25">
      <c r="I716" s="100"/>
    </row>
    <row r="717" spans="9:9" x14ac:dyDescent="0.25">
      <c r="I717" s="100"/>
    </row>
    <row r="718" spans="9:9" x14ac:dyDescent="0.25">
      <c r="I718" s="100"/>
    </row>
    <row r="719" spans="9:9" x14ac:dyDescent="0.25">
      <c r="I719" s="100"/>
    </row>
    <row r="720" spans="9:9" x14ac:dyDescent="0.25">
      <c r="I720" s="100"/>
    </row>
    <row r="721" spans="9:9" x14ac:dyDescent="0.25">
      <c r="I721" s="100"/>
    </row>
    <row r="722" spans="9:9" x14ac:dyDescent="0.25">
      <c r="I722" s="100"/>
    </row>
    <row r="723" spans="9:9" x14ac:dyDescent="0.25">
      <c r="I723" s="100"/>
    </row>
    <row r="724" spans="9:9" x14ac:dyDescent="0.25">
      <c r="I724" s="100"/>
    </row>
    <row r="725" spans="9:9" x14ac:dyDescent="0.25">
      <c r="I725" s="100"/>
    </row>
    <row r="726" spans="9:9" x14ac:dyDescent="0.25">
      <c r="I726" s="100"/>
    </row>
    <row r="727" spans="9:9" x14ac:dyDescent="0.25">
      <c r="I727" s="100"/>
    </row>
    <row r="728" spans="9:9" x14ac:dyDescent="0.25">
      <c r="I728" s="100"/>
    </row>
    <row r="729" spans="9:9" x14ac:dyDescent="0.25">
      <c r="I729" s="100"/>
    </row>
    <row r="730" spans="9:9" x14ac:dyDescent="0.25">
      <c r="I730" s="100"/>
    </row>
    <row r="731" spans="9:9" x14ac:dyDescent="0.25">
      <c r="I731" s="100"/>
    </row>
    <row r="732" spans="9:9" x14ac:dyDescent="0.25">
      <c r="I732" s="100"/>
    </row>
    <row r="733" spans="9:9" x14ac:dyDescent="0.25">
      <c r="I733" s="100"/>
    </row>
    <row r="734" spans="9:9" x14ac:dyDescent="0.25">
      <c r="I734" s="100"/>
    </row>
    <row r="735" spans="9:9" x14ac:dyDescent="0.25">
      <c r="I735" s="100"/>
    </row>
    <row r="736" spans="9:9" x14ac:dyDescent="0.25">
      <c r="I736" s="100"/>
    </row>
    <row r="737" spans="9:9" x14ac:dyDescent="0.25">
      <c r="I737" s="100"/>
    </row>
    <row r="738" spans="9:9" x14ac:dyDescent="0.25">
      <c r="I738" s="100"/>
    </row>
    <row r="739" spans="9:9" x14ac:dyDescent="0.25">
      <c r="I739" s="100"/>
    </row>
    <row r="740" spans="9:9" x14ac:dyDescent="0.25">
      <c r="I740" s="100"/>
    </row>
    <row r="741" spans="9:9" x14ac:dyDescent="0.25">
      <c r="I741" s="100"/>
    </row>
    <row r="742" spans="9:9" x14ac:dyDescent="0.25">
      <c r="I742" s="100"/>
    </row>
    <row r="743" spans="9:9" x14ac:dyDescent="0.25">
      <c r="I743" s="100"/>
    </row>
    <row r="744" spans="9:9" x14ac:dyDescent="0.25">
      <c r="I744" s="100"/>
    </row>
    <row r="745" spans="9:9" x14ac:dyDescent="0.25">
      <c r="I745" s="100"/>
    </row>
    <row r="746" spans="9:9" x14ac:dyDescent="0.25">
      <c r="I746" s="100"/>
    </row>
    <row r="747" spans="9:9" x14ac:dyDescent="0.25">
      <c r="I747" s="100"/>
    </row>
    <row r="748" spans="9:9" x14ac:dyDescent="0.25">
      <c r="I748" s="100"/>
    </row>
    <row r="749" spans="9:9" x14ac:dyDescent="0.25">
      <c r="I749" s="100"/>
    </row>
    <row r="750" spans="9:9" x14ac:dyDescent="0.25">
      <c r="I750" s="100"/>
    </row>
    <row r="751" spans="9:9" x14ac:dyDescent="0.25">
      <c r="I751" s="100"/>
    </row>
    <row r="752" spans="9:9" x14ac:dyDescent="0.25">
      <c r="I752" s="100"/>
    </row>
    <row r="753" spans="9:9" x14ac:dyDescent="0.25">
      <c r="I753" s="100"/>
    </row>
    <row r="754" spans="9:9" x14ac:dyDescent="0.25">
      <c r="I754" s="100"/>
    </row>
    <row r="755" spans="9:9" x14ac:dyDescent="0.25">
      <c r="I755" s="100"/>
    </row>
    <row r="756" spans="9:9" x14ac:dyDescent="0.25">
      <c r="I756" s="100"/>
    </row>
    <row r="757" spans="9:9" x14ac:dyDescent="0.25">
      <c r="I757" s="100"/>
    </row>
    <row r="758" spans="9:9" x14ac:dyDescent="0.25">
      <c r="I758" s="100"/>
    </row>
    <row r="759" spans="9:9" x14ac:dyDescent="0.25">
      <c r="I759" s="100"/>
    </row>
    <row r="760" spans="9:9" x14ac:dyDescent="0.25">
      <c r="I760" s="100"/>
    </row>
    <row r="761" spans="9:9" x14ac:dyDescent="0.25">
      <c r="I761" s="100"/>
    </row>
    <row r="762" spans="9:9" x14ac:dyDescent="0.25">
      <c r="I762" s="100"/>
    </row>
    <row r="763" spans="9:9" x14ac:dyDescent="0.25">
      <c r="I763" s="100"/>
    </row>
    <row r="764" spans="9:9" x14ac:dyDescent="0.25">
      <c r="I764" s="100"/>
    </row>
    <row r="765" spans="9:9" x14ac:dyDescent="0.25">
      <c r="I765" s="100"/>
    </row>
    <row r="766" spans="9:9" x14ac:dyDescent="0.25">
      <c r="I766" s="100"/>
    </row>
    <row r="767" spans="9:9" x14ac:dyDescent="0.25">
      <c r="I767" s="100"/>
    </row>
    <row r="768" spans="9:9" x14ac:dyDescent="0.25">
      <c r="I768" s="100"/>
    </row>
    <row r="769" spans="9:9" x14ac:dyDescent="0.25">
      <c r="I769" s="100"/>
    </row>
    <row r="770" spans="9:9" x14ac:dyDescent="0.25">
      <c r="I770" s="100"/>
    </row>
    <row r="771" spans="9:9" x14ac:dyDescent="0.25">
      <c r="I771" s="100"/>
    </row>
    <row r="772" spans="9:9" x14ac:dyDescent="0.25">
      <c r="I772" s="100"/>
    </row>
    <row r="773" spans="9:9" x14ac:dyDescent="0.25">
      <c r="I773" s="100"/>
    </row>
    <row r="774" spans="9:9" x14ac:dyDescent="0.25">
      <c r="I774" s="100"/>
    </row>
    <row r="775" spans="9:9" x14ac:dyDescent="0.25">
      <c r="I775" s="100"/>
    </row>
    <row r="776" spans="9:9" x14ac:dyDescent="0.25">
      <c r="I776" s="100"/>
    </row>
    <row r="777" spans="9:9" x14ac:dyDescent="0.25">
      <c r="I777" s="100"/>
    </row>
    <row r="778" spans="9:9" x14ac:dyDescent="0.25">
      <c r="I778" s="100"/>
    </row>
    <row r="779" spans="9:9" x14ac:dyDescent="0.25">
      <c r="I779" s="100"/>
    </row>
    <row r="780" spans="9:9" x14ac:dyDescent="0.25">
      <c r="I780" s="100"/>
    </row>
    <row r="781" spans="9:9" x14ac:dyDescent="0.25">
      <c r="I781" s="100"/>
    </row>
    <row r="782" spans="9:9" x14ac:dyDescent="0.25">
      <c r="I782" s="100"/>
    </row>
    <row r="783" spans="9:9" x14ac:dyDescent="0.25">
      <c r="I783" s="100"/>
    </row>
    <row r="784" spans="9:9" x14ac:dyDescent="0.25">
      <c r="I784" s="100"/>
    </row>
    <row r="785" spans="9:9" x14ac:dyDescent="0.25">
      <c r="I785" s="100"/>
    </row>
    <row r="786" spans="9:9" x14ac:dyDescent="0.25">
      <c r="I786" s="100"/>
    </row>
    <row r="787" spans="9:9" x14ac:dyDescent="0.25">
      <c r="I787" s="100"/>
    </row>
    <row r="788" spans="9:9" x14ac:dyDescent="0.25">
      <c r="I788" s="100"/>
    </row>
    <row r="789" spans="9:9" x14ac:dyDescent="0.25">
      <c r="I789" s="100"/>
    </row>
    <row r="790" spans="9:9" x14ac:dyDescent="0.25">
      <c r="I790" s="100"/>
    </row>
    <row r="791" spans="9:9" x14ac:dyDescent="0.25">
      <c r="I791" s="100"/>
    </row>
    <row r="792" spans="9:9" x14ac:dyDescent="0.25">
      <c r="I792" s="100"/>
    </row>
    <row r="793" spans="9:9" x14ac:dyDescent="0.25">
      <c r="I793" s="100"/>
    </row>
    <row r="794" spans="9:9" x14ac:dyDescent="0.25">
      <c r="I794" s="100"/>
    </row>
    <row r="795" spans="9:9" x14ac:dyDescent="0.25">
      <c r="I795" s="100"/>
    </row>
    <row r="796" spans="9:9" x14ac:dyDescent="0.25">
      <c r="I796" s="100"/>
    </row>
    <row r="797" spans="9:9" x14ac:dyDescent="0.25">
      <c r="I797" s="100"/>
    </row>
    <row r="798" spans="9:9" x14ac:dyDescent="0.25">
      <c r="I798" s="100"/>
    </row>
    <row r="799" spans="9:9" x14ac:dyDescent="0.25">
      <c r="I799" s="100"/>
    </row>
    <row r="800" spans="9:9" x14ac:dyDescent="0.25">
      <c r="I800" s="100"/>
    </row>
    <row r="801" spans="9:9" x14ac:dyDescent="0.25">
      <c r="I801" s="100"/>
    </row>
    <row r="802" spans="9:9" x14ac:dyDescent="0.25">
      <c r="I802" s="100"/>
    </row>
    <row r="803" spans="9:9" x14ac:dyDescent="0.25">
      <c r="I803" s="100"/>
    </row>
    <row r="804" spans="9:9" x14ac:dyDescent="0.25">
      <c r="I804" s="100"/>
    </row>
    <row r="805" spans="9:9" x14ac:dyDescent="0.25">
      <c r="I805" s="100"/>
    </row>
    <row r="806" spans="9:9" x14ac:dyDescent="0.25">
      <c r="I806" s="100"/>
    </row>
    <row r="807" spans="9:9" x14ac:dyDescent="0.25">
      <c r="I807" s="100"/>
    </row>
    <row r="808" spans="9:9" x14ac:dyDescent="0.25">
      <c r="I808" s="100"/>
    </row>
    <row r="809" spans="9:9" x14ac:dyDescent="0.25">
      <c r="I809" s="100"/>
    </row>
    <row r="810" spans="9:9" x14ac:dyDescent="0.25">
      <c r="I810" s="100"/>
    </row>
    <row r="811" spans="9:9" x14ac:dyDescent="0.25">
      <c r="I811" s="100"/>
    </row>
    <row r="812" spans="9:9" x14ac:dyDescent="0.25">
      <c r="I812" s="100"/>
    </row>
    <row r="813" spans="9:9" x14ac:dyDescent="0.25">
      <c r="I813" s="100"/>
    </row>
    <row r="814" spans="9:9" x14ac:dyDescent="0.25">
      <c r="I814" s="100"/>
    </row>
    <row r="815" spans="9:9" x14ac:dyDescent="0.25">
      <c r="I815" s="100"/>
    </row>
    <row r="816" spans="9:9" x14ac:dyDescent="0.25">
      <c r="I816" s="100"/>
    </row>
    <row r="817" spans="9:9" x14ac:dyDescent="0.25">
      <c r="I817" s="100"/>
    </row>
    <row r="818" spans="9:9" x14ac:dyDescent="0.25">
      <c r="I818" s="100"/>
    </row>
    <row r="819" spans="9:9" x14ac:dyDescent="0.25">
      <c r="I819" s="100"/>
    </row>
    <row r="820" spans="9:9" x14ac:dyDescent="0.25">
      <c r="I820" s="100"/>
    </row>
    <row r="821" spans="9:9" x14ac:dyDescent="0.25">
      <c r="I821" s="100"/>
    </row>
    <row r="822" spans="9:9" x14ac:dyDescent="0.25">
      <c r="I822" s="100"/>
    </row>
    <row r="823" spans="9:9" x14ac:dyDescent="0.25">
      <c r="I823" s="100"/>
    </row>
    <row r="824" spans="9:9" x14ac:dyDescent="0.25">
      <c r="I824" s="100"/>
    </row>
    <row r="825" spans="9:9" x14ac:dyDescent="0.25">
      <c r="I825" s="100"/>
    </row>
    <row r="826" spans="9:9" x14ac:dyDescent="0.25">
      <c r="I826" s="100"/>
    </row>
    <row r="827" spans="9:9" x14ac:dyDescent="0.25">
      <c r="I827" s="100"/>
    </row>
    <row r="828" spans="9:9" x14ac:dyDescent="0.25">
      <c r="I828" s="100"/>
    </row>
    <row r="829" spans="9:9" x14ac:dyDescent="0.25">
      <c r="I829" s="100"/>
    </row>
    <row r="830" spans="9:9" x14ac:dyDescent="0.25">
      <c r="I830" s="100"/>
    </row>
    <row r="831" spans="9:9" x14ac:dyDescent="0.25">
      <c r="I831" s="100"/>
    </row>
    <row r="832" spans="9:9" x14ac:dyDescent="0.25">
      <c r="I832" s="100"/>
    </row>
    <row r="833" spans="9:9" x14ac:dyDescent="0.25">
      <c r="I833" s="100"/>
    </row>
    <row r="834" spans="9:9" x14ac:dyDescent="0.25">
      <c r="I834" s="100"/>
    </row>
    <row r="835" spans="9:9" x14ac:dyDescent="0.25">
      <c r="I835" s="100"/>
    </row>
    <row r="836" spans="9:9" x14ac:dyDescent="0.25">
      <c r="I836" s="100"/>
    </row>
    <row r="837" spans="9:9" x14ac:dyDescent="0.25">
      <c r="I837" s="100"/>
    </row>
    <row r="838" spans="9:9" x14ac:dyDescent="0.25">
      <c r="I838" s="100"/>
    </row>
    <row r="839" spans="9:9" x14ac:dyDescent="0.25">
      <c r="I839" s="100"/>
    </row>
    <row r="840" spans="9:9" x14ac:dyDescent="0.25">
      <c r="I840" s="100"/>
    </row>
    <row r="841" spans="9:9" x14ac:dyDescent="0.25">
      <c r="I841" s="100"/>
    </row>
    <row r="842" spans="9:9" x14ac:dyDescent="0.25">
      <c r="I842" s="100"/>
    </row>
    <row r="843" spans="9:9" x14ac:dyDescent="0.25">
      <c r="I843" s="100"/>
    </row>
    <row r="844" spans="9:9" x14ac:dyDescent="0.25">
      <c r="I844" s="100"/>
    </row>
    <row r="845" spans="9:9" x14ac:dyDescent="0.25">
      <c r="I845" s="100"/>
    </row>
    <row r="846" spans="9:9" x14ac:dyDescent="0.25">
      <c r="I846" s="100"/>
    </row>
    <row r="847" spans="9:9" x14ac:dyDescent="0.25">
      <c r="I847" s="100"/>
    </row>
    <row r="848" spans="9:9" x14ac:dyDescent="0.25">
      <c r="I848" s="100"/>
    </row>
    <row r="849" spans="9:9" x14ac:dyDescent="0.25">
      <c r="I849" s="100"/>
    </row>
    <row r="850" spans="9:9" x14ac:dyDescent="0.25">
      <c r="I850" s="100"/>
    </row>
    <row r="851" spans="9:9" x14ac:dyDescent="0.25">
      <c r="I851" s="100"/>
    </row>
    <row r="852" spans="9:9" x14ac:dyDescent="0.25">
      <c r="I852" s="100"/>
    </row>
    <row r="853" spans="9:9" x14ac:dyDescent="0.25">
      <c r="I853" s="100"/>
    </row>
    <row r="854" spans="9:9" x14ac:dyDescent="0.25">
      <c r="I854" s="100"/>
    </row>
    <row r="855" spans="9:9" x14ac:dyDescent="0.25">
      <c r="I855" s="100"/>
    </row>
    <row r="856" spans="9:9" x14ac:dyDescent="0.25">
      <c r="I856" s="100"/>
    </row>
    <row r="857" spans="9:9" x14ac:dyDescent="0.25">
      <c r="I857" s="100"/>
    </row>
    <row r="858" spans="9:9" x14ac:dyDescent="0.25">
      <c r="I858" s="100"/>
    </row>
    <row r="859" spans="9:9" x14ac:dyDescent="0.25">
      <c r="I859" s="100"/>
    </row>
    <row r="860" spans="9:9" x14ac:dyDescent="0.25">
      <c r="I860" s="100"/>
    </row>
    <row r="861" spans="9:9" x14ac:dyDescent="0.25">
      <c r="I861" s="100"/>
    </row>
    <row r="862" spans="9:9" x14ac:dyDescent="0.25">
      <c r="I862" s="100"/>
    </row>
    <row r="863" spans="9:9" x14ac:dyDescent="0.25">
      <c r="I863" s="100"/>
    </row>
    <row r="864" spans="9:9" x14ac:dyDescent="0.25">
      <c r="I864" s="100"/>
    </row>
    <row r="865" spans="9:9" x14ac:dyDescent="0.25">
      <c r="I865" s="100"/>
    </row>
    <row r="866" spans="9:9" x14ac:dyDescent="0.25">
      <c r="I866" s="100"/>
    </row>
    <row r="867" spans="9:9" x14ac:dyDescent="0.25">
      <c r="I867" s="100"/>
    </row>
    <row r="868" spans="9:9" x14ac:dyDescent="0.25">
      <c r="I868" s="100"/>
    </row>
    <row r="869" spans="9:9" x14ac:dyDescent="0.25">
      <c r="I869" s="100"/>
    </row>
    <row r="870" spans="9:9" x14ac:dyDescent="0.25">
      <c r="I870" s="100"/>
    </row>
    <row r="871" spans="9:9" x14ac:dyDescent="0.25">
      <c r="I871" s="100"/>
    </row>
    <row r="872" spans="9:9" x14ac:dyDescent="0.25">
      <c r="I872" s="100"/>
    </row>
    <row r="873" spans="9:9" x14ac:dyDescent="0.25">
      <c r="I873" s="100"/>
    </row>
    <row r="874" spans="9:9" x14ac:dyDescent="0.25">
      <c r="I874" s="100"/>
    </row>
    <row r="875" spans="9:9" x14ac:dyDescent="0.25">
      <c r="I875" s="100"/>
    </row>
    <row r="876" spans="9:9" x14ac:dyDescent="0.25">
      <c r="I876" s="100"/>
    </row>
    <row r="877" spans="9:9" x14ac:dyDescent="0.25">
      <c r="I877" s="100"/>
    </row>
    <row r="878" spans="9:9" x14ac:dyDescent="0.25">
      <c r="I878" s="100"/>
    </row>
    <row r="879" spans="9:9" x14ac:dyDescent="0.25">
      <c r="I879" s="100"/>
    </row>
    <row r="880" spans="9:9" x14ac:dyDescent="0.25">
      <c r="I880" s="100"/>
    </row>
    <row r="881" spans="9:9" x14ac:dyDescent="0.25">
      <c r="I881" s="100"/>
    </row>
    <row r="882" spans="9:9" x14ac:dyDescent="0.25">
      <c r="I882" s="100"/>
    </row>
    <row r="883" spans="9:9" x14ac:dyDescent="0.25">
      <c r="I883" s="100"/>
    </row>
    <row r="884" spans="9:9" x14ac:dyDescent="0.25">
      <c r="I884" s="100"/>
    </row>
    <row r="885" spans="9:9" x14ac:dyDescent="0.25">
      <c r="I885" s="100"/>
    </row>
    <row r="886" spans="9:9" x14ac:dyDescent="0.25">
      <c r="I886" s="100"/>
    </row>
    <row r="887" spans="9:9" x14ac:dyDescent="0.25">
      <c r="I887" s="100"/>
    </row>
    <row r="888" spans="9:9" x14ac:dyDescent="0.25">
      <c r="I888" s="100"/>
    </row>
    <row r="889" spans="9:9" x14ac:dyDescent="0.25">
      <c r="I889" s="100"/>
    </row>
    <row r="890" spans="9:9" x14ac:dyDescent="0.25">
      <c r="I890" s="100"/>
    </row>
    <row r="891" spans="9:9" x14ac:dyDescent="0.25">
      <c r="I891" s="100"/>
    </row>
    <row r="892" spans="9:9" x14ac:dyDescent="0.25">
      <c r="I892" s="100"/>
    </row>
    <row r="893" spans="9:9" x14ac:dyDescent="0.25">
      <c r="I893" s="100"/>
    </row>
    <row r="894" spans="9:9" x14ac:dyDescent="0.25">
      <c r="I894" s="100"/>
    </row>
    <row r="895" spans="9:9" x14ac:dyDescent="0.25">
      <c r="I895" s="100"/>
    </row>
    <row r="896" spans="9:9" x14ac:dyDescent="0.25">
      <c r="I896" s="100"/>
    </row>
    <row r="897" spans="9:9" x14ac:dyDescent="0.25">
      <c r="I897" s="100"/>
    </row>
    <row r="898" spans="9:9" x14ac:dyDescent="0.25">
      <c r="I898" s="100"/>
    </row>
    <row r="899" spans="9:9" x14ac:dyDescent="0.25">
      <c r="I899" s="100"/>
    </row>
    <row r="900" spans="9:9" x14ac:dyDescent="0.25">
      <c r="I900" s="100"/>
    </row>
    <row r="901" spans="9:9" x14ac:dyDescent="0.25">
      <c r="I901" s="100"/>
    </row>
    <row r="902" spans="9:9" x14ac:dyDescent="0.25">
      <c r="I902" s="100"/>
    </row>
    <row r="903" spans="9:9" x14ac:dyDescent="0.25">
      <c r="I903" s="100"/>
    </row>
    <row r="904" spans="9:9" x14ac:dyDescent="0.25">
      <c r="I904" s="100"/>
    </row>
    <row r="905" spans="9:9" x14ac:dyDescent="0.25">
      <c r="I905" s="100"/>
    </row>
    <row r="906" spans="9:9" x14ac:dyDescent="0.25">
      <c r="I906" s="100"/>
    </row>
    <row r="907" spans="9:9" x14ac:dyDescent="0.25">
      <c r="I907" s="100"/>
    </row>
    <row r="908" spans="9:9" x14ac:dyDescent="0.25">
      <c r="I908" s="100"/>
    </row>
    <row r="909" spans="9:9" x14ac:dyDescent="0.25">
      <c r="I909" s="100"/>
    </row>
    <row r="910" spans="9:9" x14ac:dyDescent="0.25">
      <c r="I910" s="100"/>
    </row>
    <row r="911" spans="9:9" x14ac:dyDescent="0.25">
      <c r="I911" s="100"/>
    </row>
    <row r="912" spans="9:9" x14ac:dyDescent="0.25">
      <c r="I912" s="100"/>
    </row>
    <row r="913" spans="9:9" x14ac:dyDescent="0.25">
      <c r="I913" s="100"/>
    </row>
    <row r="914" spans="9:9" x14ac:dyDescent="0.25">
      <c r="I914" s="100"/>
    </row>
  </sheetData>
  <mergeCells count="13">
    <mergeCell ref="A153:E153"/>
    <mergeCell ref="E120:F120"/>
    <mergeCell ref="E124:F124"/>
    <mergeCell ref="E133:F133"/>
    <mergeCell ref="E114:F114"/>
    <mergeCell ref="E105:F105"/>
    <mergeCell ref="E137:F137"/>
    <mergeCell ref="G1:P1"/>
    <mergeCell ref="A1:C1"/>
    <mergeCell ref="D1:E1"/>
    <mergeCell ref="Q1:Z1"/>
    <mergeCell ref="E101:F101"/>
    <mergeCell ref="E118:F118"/>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79"/>
  <sheetViews>
    <sheetView rightToLeft="1" view="pageBreakPreview" zoomScale="75" zoomScaleNormal="89" zoomScaleSheetLayoutView="75" workbookViewId="0">
      <pane ySplit="3" topLeftCell="A274" activePane="bottomLeft" state="frozen"/>
      <selection pane="bottomLeft" activeCell="E2" sqref="E2"/>
    </sheetView>
  </sheetViews>
  <sheetFormatPr defaultRowHeight="14.25" x14ac:dyDescent="0.2"/>
  <cols>
    <col min="1" max="1" width="7.5" customWidth="1"/>
    <col min="2" max="2" width="48.25" customWidth="1"/>
    <col min="3" max="3" width="13.75" bestFit="1" customWidth="1"/>
    <col min="4" max="4" width="15.125" customWidth="1"/>
    <col min="5" max="5" width="21.75" customWidth="1"/>
  </cols>
  <sheetData>
    <row r="1" spans="1:5" ht="15" thickBot="1" x14ac:dyDescent="0.25">
      <c r="A1" s="151"/>
    </row>
    <row r="2" spans="1:5" ht="19.5" thickBot="1" x14ac:dyDescent="0.3">
      <c r="A2" s="180" t="s">
        <v>372</v>
      </c>
      <c r="B2" s="180"/>
      <c r="C2" s="180"/>
      <c r="D2" s="180"/>
      <c r="E2" s="61" t="s">
        <v>482</v>
      </c>
    </row>
    <row r="3" spans="1:5" ht="18.75" x14ac:dyDescent="0.2">
      <c r="A3" s="11" t="s">
        <v>6</v>
      </c>
      <c r="B3" s="11" t="s">
        <v>0</v>
      </c>
      <c r="C3" s="12" t="s">
        <v>214</v>
      </c>
      <c r="D3" s="12" t="s">
        <v>215</v>
      </c>
      <c r="E3" s="12" t="s">
        <v>8</v>
      </c>
    </row>
    <row r="4" spans="1:5" ht="18.75" x14ac:dyDescent="0.2">
      <c r="A4" s="45" t="s">
        <v>42</v>
      </c>
      <c r="B4" s="38" t="s">
        <v>40</v>
      </c>
      <c r="C4" s="40"/>
      <c r="D4" s="41"/>
      <c r="E4" s="40"/>
    </row>
    <row r="5" spans="1:5" ht="15.75" x14ac:dyDescent="0.2">
      <c r="A5" s="6"/>
      <c r="B5" s="13" t="s">
        <v>432</v>
      </c>
      <c r="C5" s="9"/>
      <c r="D5" s="10"/>
      <c r="E5" s="9"/>
    </row>
    <row r="6" spans="1:5" ht="63" x14ac:dyDescent="0.2">
      <c r="A6" s="6"/>
      <c r="B6" s="13" t="s">
        <v>380</v>
      </c>
      <c r="C6" s="9"/>
      <c r="D6" s="10"/>
      <c r="E6" s="9"/>
    </row>
    <row r="7" spans="1:5" ht="65.099999999999994" customHeight="1" x14ac:dyDescent="0.2">
      <c r="A7" s="6">
        <v>1</v>
      </c>
      <c r="B7" s="7" t="s">
        <v>25</v>
      </c>
      <c r="C7" s="10"/>
      <c r="D7" s="10"/>
      <c r="E7" s="10"/>
    </row>
    <row r="8" spans="1:5" ht="65.099999999999994" customHeight="1" x14ac:dyDescent="0.2">
      <c r="A8" s="6">
        <v>2</v>
      </c>
      <c r="B8" s="7" t="s">
        <v>381</v>
      </c>
      <c r="C8" s="10"/>
      <c r="D8" s="10"/>
      <c r="E8" s="10"/>
    </row>
    <row r="9" spans="1:5" ht="61.9" customHeight="1" x14ac:dyDescent="0.2">
      <c r="A9" s="6">
        <v>3</v>
      </c>
      <c r="B9" s="7" t="s">
        <v>26</v>
      </c>
      <c r="C9" s="10"/>
      <c r="D9" s="10"/>
      <c r="E9" s="10"/>
    </row>
    <row r="10" spans="1:5" ht="61.9" customHeight="1" x14ac:dyDescent="0.2">
      <c r="A10" s="6">
        <v>4</v>
      </c>
      <c r="B10" s="7" t="s">
        <v>382</v>
      </c>
      <c r="C10" s="10"/>
      <c r="D10" s="10"/>
      <c r="E10" s="10"/>
    </row>
    <row r="11" spans="1:5" ht="50.65" customHeight="1" x14ac:dyDescent="0.2">
      <c r="A11" s="6">
        <v>5</v>
      </c>
      <c r="B11" s="7" t="s">
        <v>27</v>
      </c>
      <c r="C11" s="10"/>
      <c r="D11" s="10"/>
      <c r="E11" s="10"/>
    </row>
    <row r="12" spans="1:5" ht="66" customHeight="1" x14ac:dyDescent="0.2">
      <c r="A12" s="6">
        <v>6</v>
      </c>
      <c r="B12" s="7" t="s">
        <v>373</v>
      </c>
      <c r="C12" s="10"/>
      <c r="D12" s="10"/>
      <c r="E12" s="10"/>
    </row>
    <row r="13" spans="1:5" ht="66" customHeight="1" x14ac:dyDescent="0.2">
      <c r="A13" s="6">
        <v>7</v>
      </c>
      <c r="B13" s="7" t="s">
        <v>375</v>
      </c>
      <c r="C13" s="10"/>
      <c r="D13" s="10"/>
      <c r="E13" s="10"/>
    </row>
    <row r="14" spans="1:5" ht="64.150000000000006" customHeight="1" x14ac:dyDescent="0.2">
      <c r="A14" s="6">
        <v>8</v>
      </c>
      <c r="B14" s="7" t="s">
        <v>374</v>
      </c>
      <c r="C14" s="10"/>
      <c r="D14" s="10"/>
      <c r="E14" s="10"/>
    </row>
    <row r="15" spans="1:5" ht="63.4" customHeight="1" x14ac:dyDescent="0.2">
      <c r="A15" s="6">
        <v>9</v>
      </c>
      <c r="B15" s="7" t="s">
        <v>376</v>
      </c>
      <c r="C15" s="10"/>
      <c r="D15" s="10"/>
      <c r="E15" s="10"/>
    </row>
    <row r="16" spans="1:5" ht="52.5" customHeight="1" x14ac:dyDescent="0.2">
      <c r="A16" s="6">
        <v>10</v>
      </c>
      <c r="B16" s="7" t="s">
        <v>403</v>
      </c>
      <c r="C16" s="10"/>
      <c r="D16" s="10"/>
      <c r="E16" s="10"/>
    </row>
    <row r="17" spans="1:5" ht="63.6" customHeight="1" x14ac:dyDescent="0.2">
      <c r="A17" s="6">
        <v>11</v>
      </c>
      <c r="B17" s="7" t="s">
        <v>57</v>
      </c>
      <c r="C17" s="10"/>
      <c r="D17" s="10"/>
      <c r="E17" s="10"/>
    </row>
    <row r="18" spans="1:5" ht="63.6" customHeight="1" x14ac:dyDescent="0.2">
      <c r="A18" s="6">
        <v>12</v>
      </c>
      <c r="B18" s="7" t="s">
        <v>58</v>
      </c>
      <c r="C18" s="10"/>
      <c r="D18" s="10"/>
      <c r="E18" s="10"/>
    </row>
    <row r="19" spans="1:5" ht="31.5" x14ac:dyDescent="0.2">
      <c r="A19" s="6">
        <v>13</v>
      </c>
      <c r="B19" s="7" t="s">
        <v>377</v>
      </c>
      <c r="C19" s="10"/>
      <c r="D19" s="10"/>
      <c r="E19" s="10"/>
    </row>
    <row r="20" spans="1:5" ht="31.5" x14ac:dyDescent="0.2">
      <c r="A20" s="6">
        <v>14</v>
      </c>
      <c r="B20" s="7" t="s">
        <v>378</v>
      </c>
      <c r="C20" s="10"/>
      <c r="D20" s="10"/>
      <c r="E20" s="10"/>
    </row>
    <row r="21" spans="1:5" ht="98.65" customHeight="1" x14ac:dyDescent="0.2">
      <c r="A21" s="6">
        <v>15</v>
      </c>
      <c r="B21" s="7" t="s">
        <v>28</v>
      </c>
      <c r="C21" s="10"/>
      <c r="D21" s="10"/>
      <c r="E21" s="10"/>
    </row>
    <row r="22" spans="1:5" ht="31.5" x14ac:dyDescent="0.2">
      <c r="A22" s="6">
        <v>16</v>
      </c>
      <c r="B22" s="7" t="s">
        <v>29</v>
      </c>
      <c r="C22" s="10"/>
      <c r="D22" s="10"/>
      <c r="E22" s="10"/>
    </row>
    <row r="23" spans="1:5" ht="31.5" x14ac:dyDescent="0.2">
      <c r="A23" s="6">
        <v>17</v>
      </c>
      <c r="B23" s="7" t="s">
        <v>30</v>
      </c>
      <c r="C23" s="10"/>
      <c r="D23" s="10"/>
      <c r="E23" s="10"/>
    </row>
    <row r="24" spans="1:5" ht="31.5" x14ac:dyDescent="0.2">
      <c r="A24" s="6">
        <v>18</v>
      </c>
      <c r="B24" s="7" t="s">
        <v>31</v>
      </c>
      <c r="C24" s="10"/>
      <c r="D24" s="10"/>
      <c r="E24" s="10"/>
    </row>
    <row r="25" spans="1:5" ht="18.75" x14ac:dyDescent="0.2">
      <c r="A25" s="42"/>
      <c r="B25" s="156"/>
      <c r="C25" s="44"/>
      <c r="D25" s="44"/>
      <c r="E25" s="44"/>
    </row>
    <row r="26" spans="1:5" ht="20.25" x14ac:dyDescent="0.2">
      <c r="A26" s="54"/>
      <c r="B26" s="195"/>
      <c r="C26" s="213"/>
      <c r="D26" s="70"/>
      <c r="E26" s="70"/>
    </row>
    <row r="27" spans="1:5" ht="18" customHeight="1" x14ac:dyDescent="0.3">
      <c r="A27" s="59"/>
      <c r="B27" s="214"/>
      <c r="C27" s="215"/>
      <c r="D27" s="60"/>
      <c r="E27" s="60"/>
    </row>
    <row r="28" spans="1:5" ht="15.75" x14ac:dyDescent="0.2">
      <c r="A28" s="32"/>
      <c r="B28" s="55"/>
      <c r="C28" s="35"/>
      <c r="D28" s="35"/>
      <c r="E28" s="35"/>
    </row>
    <row r="29" spans="1:5" ht="18.75" x14ac:dyDescent="0.2">
      <c r="A29" s="45" t="s">
        <v>43</v>
      </c>
      <c r="B29" s="38" t="s">
        <v>44</v>
      </c>
      <c r="C29" s="40"/>
      <c r="D29" s="41"/>
      <c r="E29" s="40"/>
    </row>
    <row r="30" spans="1:5" ht="15.75" x14ac:dyDescent="0.2">
      <c r="A30" s="6"/>
      <c r="B30" s="13" t="s">
        <v>432</v>
      </c>
      <c r="C30" s="9"/>
      <c r="D30" s="10"/>
      <c r="E30" s="9"/>
    </row>
    <row r="31" spans="1:5" ht="31.5" x14ac:dyDescent="0.2">
      <c r="A31" s="6">
        <v>19</v>
      </c>
      <c r="B31" s="7" t="s">
        <v>33</v>
      </c>
      <c r="C31" s="10"/>
      <c r="D31" s="10"/>
      <c r="E31" s="10"/>
    </row>
    <row r="32" spans="1:5" ht="31.5" x14ac:dyDescent="0.2">
      <c r="A32" s="6">
        <v>20</v>
      </c>
      <c r="B32" s="7" t="s">
        <v>34</v>
      </c>
      <c r="C32" s="10"/>
      <c r="D32" s="10"/>
      <c r="E32" s="10"/>
    </row>
    <row r="33" spans="1:5" ht="31.5" x14ac:dyDescent="0.2">
      <c r="A33" s="6">
        <v>21</v>
      </c>
      <c r="B33" s="7" t="s">
        <v>35</v>
      </c>
      <c r="C33" s="10"/>
      <c r="D33" s="10"/>
      <c r="E33" s="10"/>
    </row>
    <row r="34" spans="1:5" ht="31.5" x14ac:dyDescent="0.2">
      <c r="A34" s="6">
        <v>22</v>
      </c>
      <c r="B34" s="7" t="s">
        <v>36</v>
      </c>
      <c r="C34" s="10"/>
      <c r="D34" s="10"/>
      <c r="E34" s="10"/>
    </row>
    <row r="35" spans="1:5" ht="78.75" x14ac:dyDescent="0.2">
      <c r="A35" s="6">
        <v>23</v>
      </c>
      <c r="B35" s="148" t="s">
        <v>404</v>
      </c>
      <c r="C35" s="150"/>
      <c r="D35" s="150"/>
      <c r="E35" s="150"/>
    </row>
    <row r="36" spans="1:5" ht="15.75" x14ac:dyDescent="0.2">
      <c r="A36" s="6">
        <v>24</v>
      </c>
      <c r="B36" s="7" t="s">
        <v>32</v>
      </c>
      <c r="C36" s="10"/>
      <c r="D36" s="10"/>
      <c r="E36" s="10"/>
    </row>
    <row r="37" spans="1:5" ht="15.75" x14ac:dyDescent="0.2">
      <c r="A37" s="6">
        <v>25</v>
      </c>
      <c r="B37" s="7" t="s">
        <v>37</v>
      </c>
      <c r="C37" s="10"/>
      <c r="D37" s="10"/>
      <c r="E37" s="10"/>
    </row>
    <row r="38" spans="1:5" ht="15.75" x14ac:dyDescent="0.2">
      <c r="A38" s="6">
        <v>26</v>
      </c>
      <c r="B38" s="7" t="s">
        <v>38</v>
      </c>
      <c r="C38" s="10"/>
      <c r="D38" s="10"/>
      <c r="E38" s="10"/>
    </row>
    <row r="39" spans="1:5" ht="31.5" x14ac:dyDescent="0.2">
      <c r="A39" s="6">
        <v>27</v>
      </c>
      <c r="B39" s="7" t="s">
        <v>39</v>
      </c>
      <c r="C39" s="10"/>
      <c r="D39" s="10"/>
      <c r="E39" s="10"/>
    </row>
    <row r="40" spans="1:5" ht="15.75" x14ac:dyDescent="0.2">
      <c r="A40" s="6">
        <v>28</v>
      </c>
      <c r="B40" s="7" t="s">
        <v>56</v>
      </c>
      <c r="C40" s="10"/>
      <c r="D40" s="10"/>
      <c r="E40" s="10"/>
    </row>
    <row r="41" spans="1:5" ht="47.25" x14ac:dyDescent="0.2">
      <c r="A41" s="6">
        <v>29</v>
      </c>
      <c r="B41" s="7" t="s">
        <v>46</v>
      </c>
      <c r="C41" s="10"/>
      <c r="D41" s="10"/>
      <c r="E41" s="10"/>
    </row>
    <row r="42" spans="1:5" ht="31.5" x14ac:dyDescent="0.2">
      <c r="A42" s="6">
        <v>30</v>
      </c>
      <c r="B42" s="7" t="s">
        <v>395</v>
      </c>
      <c r="C42" s="10"/>
      <c r="D42" s="10"/>
      <c r="E42" s="10"/>
    </row>
    <row r="43" spans="1:5" ht="31.5" x14ac:dyDescent="0.2">
      <c r="A43" s="6">
        <v>31</v>
      </c>
      <c r="B43" s="7" t="s">
        <v>45</v>
      </c>
      <c r="C43" s="10"/>
      <c r="D43" s="10"/>
      <c r="E43" s="10"/>
    </row>
    <row r="44" spans="1:5" ht="47.25" x14ac:dyDescent="0.2">
      <c r="A44" s="6">
        <v>32</v>
      </c>
      <c r="B44" s="7" t="s">
        <v>405</v>
      </c>
      <c r="C44" s="10"/>
      <c r="D44" s="10"/>
      <c r="E44" s="10"/>
    </row>
    <row r="45" spans="1:5" ht="31.5" x14ac:dyDescent="0.2">
      <c r="A45" s="6">
        <v>33</v>
      </c>
      <c r="B45" s="7" t="s">
        <v>209</v>
      </c>
      <c r="C45" s="10"/>
      <c r="D45" s="10"/>
      <c r="E45" s="10"/>
    </row>
    <row r="46" spans="1:5" ht="18.75" x14ac:dyDescent="0.2">
      <c r="A46" s="42"/>
      <c r="B46" s="156"/>
      <c r="C46" s="44"/>
      <c r="D46" s="44"/>
      <c r="E46" s="44"/>
    </row>
    <row r="47" spans="1:5" ht="20.25" x14ac:dyDescent="0.2">
      <c r="A47" s="54"/>
      <c r="B47" s="195"/>
      <c r="C47" s="196"/>
      <c r="D47" s="70"/>
      <c r="E47" s="70"/>
    </row>
    <row r="48" spans="1:5" ht="18.75" x14ac:dyDescent="0.3">
      <c r="A48" s="59"/>
      <c r="B48" s="194"/>
      <c r="C48" s="185"/>
      <c r="D48" s="60"/>
      <c r="E48" s="60"/>
    </row>
    <row r="49" spans="1:5" ht="15.75" x14ac:dyDescent="0.2">
      <c r="A49" s="32"/>
      <c r="B49" s="55"/>
      <c r="C49" s="35"/>
      <c r="D49" s="35"/>
      <c r="E49" s="35"/>
    </row>
    <row r="50" spans="1:5" ht="37.5" x14ac:dyDescent="0.2">
      <c r="A50" s="45" t="s">
        <v>48</v>
      </c>
      <c r="B50" s="38" t="s">
        <v>383</v>
      </c>
      <c r="C50" s="40"/>
      <c r="D50" s="41"/>
      <c r="E50" s="141" t="s">
        <v>384</v>
      </c>
    </row>
    <row r="51" spans="1:5" ht="15.75" x14ac:dyDescent="0.2">
      <c r="A51" s="6"/>
      <c r="B51" s="13" t="s">
        <v>432</v>
      </c>
      <c r="C51" s="9"/>
      <c r="D51" s="10"/>
      <c r="E51" s="9"/>
    </row>
    <row r="52" spans="1:5" ht="31.5" x14ac:dyDescent="0.2">
      <c r="A52" s="6">
        <v>33</v>
      </c>
      <c r="B52" s="7" t="s">
        <v>433</v>
      </c>
      <c r="C52" s="10"/>
      <c r="D52" s="10"/>
      <c r="E52" s="10"/>
    </row>
    <row r="53" spans="1:5" ht="31.5" x14ac:dyDescent="0.2">
      <c r="A53" s="6">
        <v>34</v>
      </c>
      <c r="B53" s="7" t="s">
        <v>434</v>
      </c>
      <c r="C53" s="10"/>
      <c r="D53" s="10"/>
      <c r="E53" s="10"/>
    </row>
    <row r="54" spans="1:5" ht="31.5" x14ac:dyDescent="0.2">
      <c r="A54" s="6">
        <v>35</v>
      </c>
      <c r="B54" s="7" t="s">
        <v>435</v>
      </c>
      <c r="C54" s="10"/>
      <c r="D54" s="10"/>
      <c r="E54" s="10"/>
    </row>
    <row r="55" spans="1:5" ht="47.25" x14ac:dyDescent="0.2">
      <c r="A55" s="6">
        <v>36</v>
      </c>
      <c r="B55" s="7" t="s">
        <v>436</v>
      </c>
      <c r="C55" s="10"/>
      <c r="D55" s="10"/>
      <c r="E55" s="66"/>
    </row>
    <row r="56" spans="1:5" ht="31.5" x14ac:dyDescent="0.2">
      <c r="A56" s="6">
        <v>37</v>
      </c>
      <c r="B56" s="7" t="s">
        <v>406</v>
      </c>
      <c r="C56" s="10"/>
      <c r="D56" s="10"/>
      <c r="E56" s="10"/>
    </row>
    <row r="57" spans="1:5" ht="31.5" x14ac:dyDescent="0.2">
      <c r="A57" s="6">
        <v>38</v>
      </c>
      <c r="B57" s="7" t="s">
        <v>407</v>
      </c>
      <c r="C57" s="10"/>
      <c r="D57" s="10"/>
      <c r="E57" s="10"/>
    </row>
    <row r="58" spans="1:5" ht="31.5" x14ac:dyDescent="0.2">
      <c r="A58" s="6">
        <v>39</v>
      </c>
      <c r="B58" s="7" t="s">
        <v>408</v>
      </c>
      <c r="C58" s="10"/>
      <c r="D58" s="10"/>
      <c r="E58" s="10"/>
    </row>
    <row r="59" spans="1:5" ht="15.75" x14ac:dyDescent="0.2">
      <c r="A59" s="6">
        <v>40</v>
      </c>
      <c r="B59" s="7" t="s">
        <v>138</v>
      </c>
      <c r="C59" s="10"/>
      <c r="D59" s="10"/>
      <c r="E59" s="10"/>
    </row>
    <row r="60" spans="1:5" ht="31.5" x14ac:dyDescent="0.2">
      <c r="A60" s="6">
        <v>41</v>
      </c>
      <c r="B60" s="7" t="s">
        <v>139</v>
      </c>
      <c r="C60" s="10"/>
      <c r="D60" s="10"/>
      <c r="E60" s="10"/>
    </row>
    <row r="61" spans="1:5" ht="47.25" x14ac:dyDescent="0.2">
      <c r="A61" s="6">
        <v>42</v>
      </c>
      <c r="B61" s="7" t="s">
        <v>140</v>
      </c>
      <c r="C61" s="10"/>
      <c r="D61" s="10"/>
      <c r="E61" s="10"/>
    </row>
    <row r="62" spans="1:5" ht="15.75" x14ac:dyDescent="0.2">
      <c r="A62" s="6">
        <v>43</v>
      </c>
      <c r="B62" s="7" t="s">
        <v>141</v>
      </c>
      <c r="C62" s="10"/>
      <c r="D62" s="10"/>
      <c r="E62" s="10"/>
    </row>
    <row r="63" spans="1:5" ht="15.75" x14ac:dyDescent="0.2">
      <c r="A63" s="6">
        <v>44</v>
      </c>
      <c r="B63" s="7" t="s">
        <v>142</v>
      </c>
      <c r="C63" s="10"/>
      <c r="D63" s="10"/>
      <c r="E63" s="10"/>
    </row>
    <row r="64" spans="1:5" ht="47.25" x14ac:dyDescent="0.2">
      <c r="A64" s="6">
        <v>45</v>
      </c>
      <c r="B64" s="7" t="s">
        <v>143</v>
      </c>
      <c r="C64" s="10"/>
      <c r="D64" s="10"/>
      <c r="E64" s="10"/>
    </row>
    <row r="65" spans="1:5" ht="18.75" x14ac:dyDescent="0.2">
      <c r="A65" s="42"/>
      <c r="B65" s="156"/>
      <c r="C65" s="44"/>
      <c r="D65" s="44"/>
      <c r="E65" s="44"/>
    </row>
    <row r="66" spans="1:5" ht="20.25" x14ac:dyDescent="0.2">
      <c r="A66" s="54"/>
      <c r="B66" s="195"/>
      <c r="C66" s="196"/>
      <c r="D66" s="70"/>
      <c r="E66" s="70"/>
    </row>
    <row r="67" spans="1:5" ht="18.75" x14ac:dyDescent="0.3">
      <c r="A67" s="59"/>
      <c r="B67" s="194"/>
      <c r="C67" s="185"/>
      <c r="D67" s="60"/>
      <c r="E67" s="60"/>
    </row>
    <row r="68" spans="1:5" ht="15.75" x14ac:dyDescent="0.2">
      <c r="A68" s="32"/>
      <c r="B68" s="55"/>
      <c r="C68" s="35"/>
      <c r="D68" s="35"/>
      <c r="E68" s="35"/>
    </row>
    <row r="69" spans="1:5" ht="18.75" x14ac:dyDescent="0.2">
      <c r="A69" s="45" t="s">
        <v>50</v>
      </c>
      <c r="B69" s="38" t="s">
        <v>98</v>
      </c>
      <c r="C69" s="40"/>
      <c r="D69" s="41"/>
      <c r="E69" s="40"/>
    </row>
    <row r="70" spans="1:5" ht="15.75" x14ac:dyDescent="0.2">
      <c r="A70" s="6"/>
      <c r="B70" s="13" t="s">
        <v>432</v>
      </c>
      <c r="C70" s="10"/>
      <c r="D70" s="10"/>
      <c r="E70" s="10"/>
    </row>
    <row r="71" spans="1:5" ht="31.5" x14ac:dyDescent="0.2">
      <c r="A71" s="6">
        <v>46</v>
      </c>
      <c r="B71" s="7" t="s">
        <v>85</v>
      </c>
      <c r="C71" s="10"/>
      <c r="D71" s="10"/>
      <c r="E71" s="10" t="s">
        <v>429</v>
      </c>
    </row>
    <row r="72" spans="1:5" ht="31.5" x14ac:dyDescent="0.2">
      <c r="A72" s="6">
        <v>47</v>
      </c>
      <c r="B72" s="7" t="s">
        <v>86</v>
      </c>
      <c r="C72" s="10"/>
      <c r="D72" s="10"/>
      <c r="E72" s="10" t="s">
        <v>429</v>
      </c>
    </row>
    <row r="73" spans="1:5" ht="31.5" x14ac:dyDescent="0.2">
      <c r="A73" s="6">
        <v>48</v>
      </c>
      <c r="B73" s="7" t="s">
        <v>87</v>
      </c>
      <c r="C73" s="10"/>
      <c r="D73" s="10"/>
      <c r="E73" s="10" t="s">
        <v>429</v>
      </c>
    </row>
    <row r="74" spans="1:5" ht="31.5" x14ac:dyDescent="0.2">
      <c r="A74" s="6">
        <v>49</v>
      </c>
      <c r="B74" s="7" t="s">
        <v>89</v>
      </c>
      <c r="C74" s="10"/>
      <c r="D74" s="10"/>
      <c r="E74" s="10" t="s">
        <v>429</v>
      </c>
    </row>
    <row r="75" spans="1:5" ht="31.5" x14ac:dyDescent="0.2">
      <c r="A75" s="6">
        <v>50</v>
      </c>
      <c r="B75" s="7" t="s">
        <v>90</v>
      </c>
      <c r="C75" s="10"/>
      <c r="D75" s="10"/>
      <c r="E75" s="10" t="s">
        <v>429</v>
      </c>
    </row>
    <row r="76" spans="1:5" ht="31.5" x14ac:dyDescent="0.2">
      <c r="A76" s="6">
        <v>51</v>
      </c>
      <c r="B76" s="7" t="s">
        <v>91</v>
      </c>
      <c r="C76" s="10"/>
      <c r="D76" s="10"/>
      <c r="E76" s="10" t="s">
        <v>429</v>
      </c>
    </row>
    <row r="77" spans="1:5" ht="31.5" x14ac:dyDescent="0.2">
      <c r="A77" s="6">
        <v>52</v>
      </c>
      <c r="B77" s="7" t="s">
        <v>92</v>
      </c>
      <c r="C77" s="10"/>
      <c r="D77" s="10"/>
      <c r="E77" s="10" t="s">
        <v>429</v>
      </c>
    </row>
    <row r="78" spans="1:5" ht="31.5" x14ac:dyDescent="0.2">
      <c r="A78" s="6">
        <v>53</v>
      </c>
      <c r="B78" s="7" t="s">
        <v>91</v>
      </c>
      <c r="C78" s="10"/>
      <c r="D78" s="10"/>
      <c r="E78" s="10" t="s">
        <v>429</v>
      </c>
    </row>
    <row r="79" spans="1:5" ht="31.5" x14ac:dyDescent="0.2">
      <c r="A79" s="6">
        <v>54</v>
      </c>
      <c r="B79" s="7" t="s">
        <v>93</v>
      </c>
      <c r="C79" s="10"/>
      <c r="D79" s="10"/>
      <c r="E79" s="10" t="s">
        <v>429</v>
      </c>
    </row>
    <row r="80" spans="1:5" ht="31.5" x14ac:dyDescent="0.2">
      <c r="A80" s="6">
        <v>55</v>
      </c>
      <c r="B80" s="7" t="s">
        <v>91</v>
      </c>
      <c r="C80" s="10"/>
      <c r="D80" s="10"/>
      <c r="E80" s="10" t="s">
        <v>429</v>
      </c>
    </row>
    <row r="81" spans="1:5" ht="31.5" x14ac:dyDescent="0.2">
      <c r="A81" s="6">
        <v>56</v>
      </c>
      <c r="B81" s="7" t="s">
        <v>94</v>
      </c>
      <c r="C81" s="10"/>
      <c r="D81" s="10"/>
      <c r="E81" s="10" t="s">
        <v>429</v>
      </c>
    </row>
    <row r="82" spans="1:5" ht="47.25" x14ac:dyDescent="0.2">
      <c r="A82" s="6">
        <v>57</v>
      </c>
      <c r="B82" s="7" t="s">
        <v>99</v>
      </c>
      <c r="C82" s="10"/>
      <c r="D82" s="10"/>
      <c r="E82" s="10" t="s">
        <v>429</v>
      </c>
    </row>
    <row r="83" spans="1:5" ht="47.25" x14ac:dyDescent="0.2">
      <c r="A83" s="6">
        <v>58</v>
      </c>
      <c r="B83" s="7" t="s">
        <v>100</v>
      </c>
      <c r="C83" s="10"/>
      <c r="D83" s="10"/>
      <c r="E83" s="10" t="s">
        <v>429</v>
      </c>
    </row>
    <row r="84" spans="1:5" ht="31.5" x14ac:dyDescent="0.2">
      <c r="A84" s="6">
        <v>59</v>
      </c>
      <c r="B84" s="7" t="s">
        <v>95</v>
      </c>
      <c r="C84" s="10"/>
      <c r="D84" s="10"/>
      <c r="E84" s="10" t="s">
        <v>429</v>
      </c>
    </row>
    <row r="85" spans="1:5" ht="63" x14ac:dyDescent="0.2">
      <c r="A85" s="6">
        <v>60</v>
      </c>
      <c r="B85" s="7" t="s">
        <v>103</v>
      </c>
      <c r="C85" s="10"/>
      <c r="D85" s="10"/>
      <c r="E85" s="10"/>
    </row>
    <row r="86" spans="1:5" ht="63" x14ac:dyDescent="0.2">
      <c r="A86" s="6">
        <v>61</v>
      </c>
      <c r="B86" s="7" t="s">
        <v>102</v>
      </c>
      <c r="C86" s="10"/>
      <c r="D86" s="10"/>
      <c r="E86" s="10"/>
    </row>
    <row r="87" spans="1:5" ht="63" x14ac:dyDescent="0.2">
      <c r="A87" s="6">
        <v>62</v>
      </c>
      <c r="B87" s="7" t="s">
        <v>101</v>
      </c>
      <c r="C87" s="10"/>
      <c r="D87" s="10"/>
      <c r="E87" s="10"/>
    </row>
    <row r="88" spans="1:5" ht="15.75" x14ac:dyDescent="0.2">
      <c r="A88" s="6">
        <v>63</v>
      </c>
      <c r="B88" s="7" t="s">
        <v>104</v>
      </c>
      <c r="C88" s="10"/>
      <c r="D88" s="10"/>
      <c r="E88" s="10"/>
    </row>
    <row r="89" spans="1:5" ht="15.75" x14ac:dyDescent="0.2">
      <c r="A89" s="6">
        <v>64</v>
      </c>
      <c r="B89" s="7" t="s">
        <v>108</v>
      </c>
      <c r="C89" s="10"/>
      <c r="D89" s="10"/>
      <c r="E89" s="10"/>
    </row>
    <row r="90" spans="1:5" ht="15.75" x14ac:dyDescent="0.2">
      <c r="A90" s="6">
        <v>65</v>
      </c>
      <c r="B90" s="7" t="s">
        <v>109</v>
      </c>
      <c r="C90" s="10"/>
      <c r="D90" s="10"/>
      <c r="E90" s="10"/>
    </row>
    <row r="91" spans="1:5" ht="15.75" x14ac:dyDescent="0.2">
      <c r="A91" s="6">
        <v>66</v>
      </c>
      <c r="B91" s="13" t="s">
        <v>97</v>
      </c>
      <c r="C91" s="10"/>
      <c r="D91" s="10"/>
      <c r="E91" s="10"/>
    </row>
    <row r="92" spans="1:5" ht="18.75" x14ac:dyDescent="0.2">
      <c r="A92" s="42"/>
      <c r="B92" s="156"/>
      <c r="C92" s="44"/>
      <c r="D92" s="44"/>
      <c r="E92" s="44"/>
    </row>
    <row r="93" spans="1:5" ht="20.25" x14ac:dyDescent="0.2">
      <c r="A93" s="54"/>
      <c r="B93" s="195"/>
      <c r="C93" s="196"/>
      <c r="D93" s="70"/>
      <c r="E93" s="70"/>
    </row>
    <row r="94" spans="1:5" ht="18.75" x14ac:dyDescent="0.3">
      <c r="A94" s="59"/>
      <c r="B94" s="194"/>
      <c r="C94" s="185"/>
      <c r="D94" s="60"/>
      <c r="E94" s="60"/>
    </row>
    <row r="95" spans="1:5" ht="15.75" x14ac:dyDescent="0.2">
      <c r="A95" s="32"/>
      <c r="B95" s="55"/>
      <c r="C95" s="35"/>
      <c r="D95" s="35"/>
      <c r="E95" s="67"/>
    </row>
    <row r="96" spans="1:5" ht="18.75" x14ac:dyDescent="0.2">
      <c r="A96" s="79" t="s">
        <v>51</v>
      </c>
      <c r="B96" s="80" t="s">
        <v>115</v>
      </c>
      <c r="C96" s="82"/>
      <c r="D96" s="83"/>
      <c r="E96" s="82"/>
    </row>
    <row r="97" spans="1:5" ht="47.25" x14ac:dyDescent="0.2">
      <c r="A97" s="6"/>
      <c r="B97" s="13" t="s">
        <v>116</v>
      </c>
      <c r="C97" s="10"/>
      <c r="D97" s="10"/>
      <c r="E97" s="10"/>
    </row>
    <row r="98" spans="1:5" ht="47.25" x14ac:dyDescent="0.2">
      <c r="A98" s="6"/>
      <c r="B98" s="13" t="s">
        <v>117</v>
      </c>
      <c r="C98" s="10"/>
      <c r="D98" s="10"/>
      <c r="E98" s="10"/>
    </row>
    <row r="99" spans="1:5" ht="47.25" x14ac:dyDescent="0.2">
      <c r="A99" s="6"/>
      <c r="B99" s="13" t="s">
        <v>84</v>
      </c>
      <c r="C99" s="10"/>
      <c r="D99" s="10"/>
      <c r="E99" s="10"/>
    </row>
    <row r="100" spans="1:5" ht="15.75" x14ac:dyDescent="0.2">
      <c r="A100" s="6">
        <v>67</v>
      </c>
      <c r="B100" s="7" t="s">
        <v>396</v>
      </c>
      <c r="C100" s="10"/>
      <c r="D100" s="10"/>
      <c r="E100" s="10"/>
    </row>
    <row r="101" spans="1:5" ht="15.75" x14ac:dyDescent="0.2">
      <c r="A101" s="6">
        <v>68</v>
      </c>
      <c r="B101" s="7" t="s">
        <v>397</v>
      </c>
      <c r="C101" s="10"/>
      <c r="D101" s="10"/>
      <c r="E101" s="10"/>
    </row>
    <row r="102" spans="1:5" ht="31.5" x14ac:dyDescent="0.2">
      <c r="A102" s="6">
        <v>69</v>
      </c>
      <c r="B102" s="78" t="s">
        <v>398</v>
      </c>
      <c r="C102" s="10"/>
      <c r="D102" s="10"/>
      <c r="E102" s="10"/>
    </row>
    <row r="103" spans="1:5" ht="31.5" x14ac:dyDescent="0.2">
      <c r="A103" s="6">
        <v>70</v>
      </c>
      <c r="B103" s="78" t="s">
        <v>401</v>
      </c>
      <c r="C103" s="10"/>
      <c r="D103" s="10"/>
      <c r="E103" s="10"/>
    </row>
    <row r="104" spans="1:5" ht="31.5" x14ac:dyDescent="0.2">
      <c r="A104" s="6">
        <v>71</v>
      </c>
      <c r="B104" s="7" t="s">
        <v>399</v>
      </c>
      <c r="C104" s="10"/>
      <c r="D104" s="10"/>
      <c r="E104" s="10"/>
    </row>
    <row r="105" spans="1:5" ht="31.5" x14ac:dyDescent="0.2">
      <c r="A105" s="6">
        <v>72</v>
      </c>
      <c r="B105" s="7" t="s">
        <v>400</v>
      </c>
      <c r="C105" s="10"/>
      <c r="D105" s="10"/>
      <c r="E105" s="10"/>
    </row>
    <row r="106" spans="1:5" ht="15.75" x14ac:dyDescent="0.2">
      <c r="A106" s="6">
        <v>73</v>
      </c>
      <c r="B106" s="7" t="s">
        <v>118</v>
      </c>
      <c r="C106" s="10"/>
      <c r="D106" s="10"/>
      <c r="E106" s="10"/>
    </row>
    <row r="107" spans="1:5" ht="15.75" x14ac:dyDescent="0.2">
      <c r="A107" s="6">
        <v>74</v>
      </c>
      <c r="B107" s="7" t="s">
        <v>122</v>
      </c>
      <c r="C107" s="10"/>
      <c r="D107" s="10"/>
      <c r="E107" s="10"/>
    </row>
    <row r="108" spans="1:5" ht="15.75" x14ac:dyDescent="0.2">
      <c r="A108" s="6">
        <v>75</v>
      </c>
      <c r="B108" s="7" t="s">
        <v>119</v>
      </c>
      <c r="C108" s="10"/>
      <c r="D108" s="10"/>
      <c r="E108" s="10"/>
    </row>
    <row r="109" spans="1:5" ht="31.5" x14ac:dyDescent="0.2">
      <c r="A109" s="6">
        <v>76</v>
      </c>
      <c r="B109" s="7" t="s">
        <v>125</v>
      </c>
      <c r="C109" s="10"/>
      <c r="D109" s="10"/>
      <c r="E109" s="10"/>
    </row>
    <row r="110" spans="1:5" ht="15.75" x14ac:dyDescent="0.2">
      <c r="A110" s="6">
        <v>77</v>
      </c>
      <c r="B110" s="7" t="s">
        <v>120</v>
      </c>
      <c r="C110" s="10"/>
      <c r="D110" s="10"/>
      <c r="E110" s="10"/>
    </row>
    <row r="111" spans="1:5" ht="15.75" x14ac:dyDescent="0.2">
      <c r="A111" s="6">
        <v>78</v>
      </c>
      <c r="B111" s="7" t="s">
        <v>121</v>
      </c>
      <c r="C111" s="10"/>
      <c r="D111" s="10"/>
      <c r="E111" s="10"/>
    </row>
    <row r="112" spans="1:5" ht="31.5" x14ac:dyDescent="0.2">
      <c r="A112" s="6">
        <v>79</v>
      </c>
      <c r="B112" s="7" t="s">
        <v>124</v>
      </c>
      <c r="C112" s="10"/>
      <c r="D112" s="10"/>
      <c r="E112" s="10"/>
    </row>
    <row r="113" spans="1:5" ht="15.75" x14ac:dyDescent="0.2">
      <c r="A113" s="6">
        <v>80</v>
      </c>
      <c r="B113" s="7" t="s">
        <v>123</v>
      </c>
      <c r="C113" s="10"/>
      <c r="D113" s="10"/>
      <c r="E113" s="10"/>
    </row>
    <row r="114" spans="1:5" ht="15.75" x14ac:dyDescent="0.2">
      <c r="A114" s="6">
        <v>81</v>
      </c>
      <c r="B114" s="7" t="s">
        <v>126</v>
      </c>
      <c r="C114" s="10"/>
      <c r="D114" s="10"/>
      <c r="E114" s="10"/>
    </row>
    <row r="115" spans="1:5" ht="15.75" x14ac:dyDescent="0.2">
      <c r="A115" s="6">
        <v>82</v>
      </c>
      <c r="B115" s="7" t="s">
        <v>110</v>
      </c>
      <c r="C115" s="10"/>
      <c r="D115" s="10"/>
      <c r="E115" s="10"/>
    </row>
    <row r="116" spans="1:5" ht="15.75" x14ac:dyDescent="0.2">
      <c r="A116" s="6">
        <v>83</v>
      </c>
      <c r="B116" s="7" t="s">
        <v>127</v>
      </c>
      <c r="C116" s="10"/>
      <c r="D116" s="10"/>
      <c r="E116" s="10"/>
    </row>
    <row r="117" spans="1:5" ht="15.75" x14ac:dyDescent="0.2">
      <c r="A117" s="6">
        <v>84</v>
      </c>
      <c r="B117" s="7" t="s">
        <v>111</v>
      </c>
      <c r="C117" s="10"/>
      <c r="D117" s="10"/>
      <c r="E117" s="10"/>
    </row>
    <row r="118" spans="1:5" ht="31.5" x14ac:dyDescent="0.2">
      <c r="A118" s="6">
        <v>85</v>
      </c>
      <c r="B118" s="7" t="s">
        <v>128</v>
      </c>
      <c r="C118" s="10"/>
      <c r="D118" s="10"/>
      <c r="E118" s="10"/>
    </row>
    <row r="119" spans="1:5" ht="15.75" x14ac:dyDescent="0.2">
      <c r="A119" s="6">
        <v>86</v>
      </c>
      <c r="B119" s="7" t="s">
        <v>112</v>
      </c>
      <c r="C119" s="10"/>
      <c r="D119" s="10"/>
      <c r="E119" s="10"/>
    </row>
    <row r="120" spans="1:5" ht="15.75" x14ac:dyDescent="0.2">
      <c r="A120" s="6">
        <v>87</v>
      </c>
      <c r="B120" s="7" t="s">
        <v>428</v>
      </c>
      <c r="C120" s="10"/>
      <c r="D120" s="10"/>
      <c r="E120" s="10"/>
    </row>
    <row r="121" spans="1:5" ht="15.75" x14ac:dyDescent="0.2">
      <c r="A121" s="6">
        <v>88</v>
      </c>
      <c r="B121" s="7" t="s">
        <v>129</v>
      </c>
      <c r="C121" s="10"/>
      <c r="D121" s="10"/>
      <c r="E121" s="10"/>
    </row>
    <row r="122" spans="1:5" ht="15.75" x14ac:dyDescent="0.2">
      <c r="A122" s="6">
        <v>89</v>
      </c>
      <c r="B122" s="7" t="s">
        <v>130</v>
      </c>
      <c r="C122" s="10"/>
      <c r="D122" s="10"/>
      <c r="E122" s="10"/>
    </row>
    <row r="123" spans="1:5" ht="15.75" x14ac:dyDescent="0.2">
      <c r="A123" s="6">
        <v>90</v>
      </c>
      <c r="B123" s="7" t="s">
        <v>131</v>
      </c>
      <c r="C123" s="10"/>
      <c r="D123" s="10"/>
      <c r="E123" s="10"/>
    </row>
    <row r="124" spans="1:5" ht="15.75" x14ac:dyDescent="0.2">
      <c r="A124" s="6">
        <v>91</v>
      </c>
      <c r="B124" s="7" t="s">
        <v>424</v>
      </c>
      <c r="C124" s="10"/>
      <c r="D124" s="10"/>
      <c r="E124" s="10"/>
    </row>
    <row r="125" spans="1:5" ht="15.75" x14ac:dyDescent="0.2">
      <c r="A125" s="6">
        <v>92</v>
      </c>
      <c r="B125" s="7" t="s">
        <v>425</v>
      </c>
      <c r="C125" s="10"/>
      <c r="D125" s="10"/>
      <c r="E125" s="10"/>
    </row>
    <row r="126" spans="1:5" ht="15.75" x14ac:dyDescent="0.2">
      <c r="A126" s="6">
        <v>93</v>
      </c>
      <c r="B126" s="7" t="s">
        <v>426</v>
      </c>
      <c r="C126" s="10"/>
      <c r="D126" s="10"/>
      <c r="E126" s="10"/>
    </row>
    <row r="127" spans="1:5" ht="15.75" x14ac:dyDescent="0.2">
      <c r="A127" s="6">
        <v>94</v>
      </c>
      <c r="B127" s="7" t="s">
        <v>427</v>
      </c>
      <c r="C127" s="10"/>
      <c r="D127" s="10"/>
      <c r="E127" s="10"/>
    </row>
    <row r="128" spans="1:5" ht="15.75" x14ac:dyDescent="0.2">
      <c r="A128" s="6">
        <v>95</v>
      </c>
      <c r="B128" s="7" t="s">
        <v>132</v>
      </c>
      <c r="C128" s="10"/>
      <c r="D128" s="10"/>
      <c r="E128" s="10"/>
    </row>
    <row r="129" spans="1:5" ht="15.75" x14ac:dyDescent="0.2">
      <c r="A129" s="6">
        <v>96</v>
      </c>
      <c r="B129" s="7" t="s">
        <v>133</v>
      </c>
      <c r="C129" s="10"/>
      <c r="D129" s="10"/>
      <c r="E129" s="10"/>
    </row>
    <row r="130" spans="1:5" ht="15.75" x14ac:dyDescent="0.2">
      <c r="A130" s="6">
        <v>97</v>
      </c>
      <c r="B130" s="7" t="s">
        <v>134</v>
      </c>
      <c r="C130" s="10"/>
      <c r="D130" s="10"/>
      <c r="E130" s="10"/>
    </row>
    <row r="131" spans="1:5" ht="15.75" x14ac:dyDescent="0.2">
      <c r="A131" s="6">
        <v>98</v>
      </c>
      <c r="B131" s="7" t="s">
        <v>135</v>
      </c>
      <c r="C131" s="10"/>
      <c r="D131" s="10"/>
      <c r="E131" s="10"/>
    </row>
    <row r="132" spans="1:5" ht="15.75" x14ac:dyDescent="0.2">
      <c r="A132" s="6">
        <v>99</v>
      </c>
      <c r="B132" s="7" t="s">
        <v>136</v>
      </c>
      <c r="C132" s="10"/>
      <c r="D132" s="10"/>
      <c r="E132" s="10"/>
    </row>
    <row r="133" spans="1:5" ht="15.75" x14ac:dyDescent="0.2">
      <c r="A133" s="6">
        <v>100</v>
      </c>
      <c r="B133" s="7" t="s">
        <v>113</v>
      </c>
      <c r="C133" s="10"/>
      <c r="D133" s="10"/>
      <c r="E133" s="10"/>
    </row>
    <row r="134" spans="1:5" ht="15.75" x14ac:dyDescent="0.2">
      <c r="A134" s="6">
        <v>101</v>
      </c>
      <c r="B134" s="13" t="s">
        <v>97</v>
      </c>
      <c r="C134" s="10"/>
      <c r="D134" s="10"/>
      <c r="E134" s="10"/>
    </row>
    <row r="135" spans="1:5" ht="18.75" x14ac:dyDescent="0.2">
      <c r="A135" s="42"/>
      <c r="B135" s="156"/>
      <c r="C135" s="44"/>
      <c r="D135" s="44"/>
      <c r="E135" s="44"/>
    </row>
    <row r="136" spans="1:5" ht="20.25" x14ac:dyDescent="0.2">
      <c r="A136" s="84"/>
      <c r="B136" s="198"/>
      <c r="C136" s="187"/>
      <c r="D136" s="85"/>
      <c r="E136" s="85"/>
    </row>
    <row r="137" spans="1:5" ht="18.75" x14ac:dyDescent="0.3">
      <c r="A137" s="86"/>
      <c r="B137" s="197"/>
      <c r="C137" s="187"/>
      <c r="D137" s="60"/>
      <c r="E137" s="60"/>
    </row>
    <row r="138" spans="1:5" ht="15.75" x14ac:dyDescent="0.2">
      <c r="A138" s="32"/>
      <c r="B138" s="55"/>
      <c r="C138" s="35"/>
      <c r="D138" s="35"/>
      <c r="E138" s="67"/>
    </row>
    <row r="139" spans="1:5" ht="18.75" x14ac:dyDescent="0.2">
      <c r="A139" s="79" t="s">
        <v>64</v>
      </c>
      <c r="B139" s="80" t="s">
        <v>144</v>
      </c>
      <c r="C139" s="82"/>
      <c r="D139" s="83"/>
      <c r="E139" s="82"/>
    </row>
    <row r="140" spans="1:5" ht="15.75" x14ac:dyDescent="0.2">
      <c r="A140" s="6"/>
      <c r="B140" s="13" t="s">
        <v>432</v>
      </c>
      <c r="C140" s="10"/>
      <c r="D140" s="10"/>
      <c r="E140" s="10"/>
    </row>
    <row r="141" spans="1:5" ht="15.75" x14ac:dyDescent="0.2">
      <c r="A141" s="6">
        <v>102</v>
      </c>
      <c r="B141" s="87" t="s">
        <v>145</v>
      </c>
      <c r="C141" s="10"/>
      <c r="D141" s="10"/>
      <c r="E141" s="10"/>
    </row>
    <row r="142" spans="1:5" ht="31.5" x14ac:dyDescent="0.2">
      <c r="A142" s="6">
        <v>103</v>
      </c>
      <c r="B142" s="87" t="s">
        <v>146</v>
      </c>
      <c r="C142" s="10"/>
      <c r="D142" s="10"/>
      <c r="E142" s="10"/>
    </row>
    <row r="143" spans="1:5" ht="15.75" x14ac:dyDescent="0.2">
      <c r="A143" s="6">
        <v>104</v>
      </c>
      <c r="B143" s="87" t="s">
        <v>147</v>
      </c>
      <c r="C143" s="10"/>
      <c r="D143" s="10"/>
      <c r="E143" s="10"/>
    </row>
    <row r="144" spans="1:5" ht="31.5" x14ac:dyDescent="0.2">
      <c r="A144" s="6">
        <v>105</v>
      </c>
      <c r="B144" s="87" t="s">
        <v>148</v>
      </c>
      <c r="C144" s="10"/>
      <c r="D144" s="10"/>
      <c r="E144" s="10"/>
    </row>
    <row r="145" spans="1:5" ht="15.75" x14ac:dyDescent="0.2">
      <c r="A145" s="6">
        <v>106</v>
      </c>
      <c r="B145" s="87" t="s">
        <v>149</v>
      </c>
      <c r="C145" s="10"/>
      <c r="D145" s="10"/>
      <c r="E145" s="10"/>
    </row>
    <row r="146" spans="1:5" ht="15.75" x14ac:dyDescent="0.2">
      <c r="A146" s="6">
        <v>107</v>
      </c>
      <c r="B146" s="87" t="s">
        <v>150</v>
      </c>
      <c r="C146" s="10"/>
      <c r="D146" s="10"/>
      <c r="E146" s="10"/>
    </row>
    <row r="147" spans="1:5" ht="15.75" x14ac:dyDescent="0.2">
      <c r="A147" s="6">
        <v>108</v>
      </c>
      <c r="B147" s="88" t="s">
        <v>151</v>
      </c>
      <c r="C147" s="10"/>
      <c r="D147" s="10"/>
      <c r="E147" s="10"/>
    </row>
    <row r="148" spans="1:5" ht="15.75" x14ac:dyDescent="0.2">
      <c r="A148" s="6">
        <v>109</v>
      </c>
      <c r="B148" s="88" t="s">
        <v>152</v>
      </c>
      <c r="C148" s="10"/>
      <c r="D148" s="10"/>
      <c r="E148" s="10"/>
    </row>
    <row r="149" spans="1:5" ht="15.75" x14ac:dyDescent="0.2">
      <c r="A149" s="6">
        <v>110</v>
      </c>
      <c r="B149" s="88" t="s">
        <v>153</v>
      </c>
      <c r="C149" s="10"/>
      <c r="D149" s="10"/>
      <c r="E149" s="10"/>
    </row>
    <row r="150" spans="1:5" ht="15.75" x14ac:dyDescent="0.2">
      <c r="A150" s="6">
        <v>111</v>
      </c>
      <c r="B150" s="88" t="s">
        <v>154</v>
      </c>
      <c r="C150" s="10"/>
      <c r="D150" s="10"/>
      <c r="E150" s="10"/>
    </row>
    <row r="151" spans="1:5" ht="15.75" x14ac:dyDescent="0.2">
      <c r="A151" s="6">
        <v>112</v>
      </c>
      <c r="B151" s="88" t="s">
        <v>155</v>
      </c>
      <c r="C151" s="10"/>
      <c r="D151" s="10"/>
      <c r="E151" s="10"/>
    </row>
    <row r="152" spans="1:5" ht="15.75" x14ac:dyDescent="0.2">
      <c r="A152" s="6">
        <v>113</v>
      </c>
      <c r="B152" s="88" t="s">
        <v>156</v>
      </c>
      <c r="C152" s="10"/>
      <c r="D152" s="10"/>
      <c r="E152" s="10"/>
    </row>
    <row r="153" spans="1:5" ht="15.75" x14ac:dyDescent="0.2">
      <c r="A153" s="6">
        <v>114</v>
      </c>
      <c r="B153" s="88" t="s">
        <v>157</v>
      </c>
      <c r="C153" s="10"/>
      <c r="D153" s="10"/>
      <c r="E153" s="10"/>
    </row>
    <row r="154" spans="1:5" ht="15.75" x14ac:dyDescent="0.2">
      <c r="A154" s="6">
        <v>115</v>
      </c>
      <c r="B154" s="88" t="s">
        <v>158</v>
      </c>
      <c r="C154" s="10"/>
      <c r="D154" s="10"/>
      <c r="E154" s="10"/>
    </row>
    <row r="155" spans="1:5" ht="15.75" x14ac:dyDescent="0.2">
      <c r="A155" s="6">
        <v>116</v>
      </c>
      <c r="B155" s="88" t="s">
        <v>159</v>
      </c>
      <c r="C155" s="10"/>
      <c r="D155" s="10"/>
      <c r="E155" s="10"/>
    </row>
    <row r="156" spans="1:5" ht="15.75" x14ac:dyDescent="0.2">
      <c r="A156" s="6">
        <v>117</v>
      </c>
      <c r="B156" s="88" t="s">
        <v>160</v>
      </c>
      <c r="C156" s="10"/>
      <c r="D156" s="10"/>
      <c r="E156" s="10"/>
    </row>
    <row r="157" spans="1:5" ht="15.75" x14ac:dyDescent="0.2">
      <c r="A157" s="6">
        <v>118</v>
      </c>
      <c r="B157" s="88" t="s">
        <v>161</v>
      </c>
      <c r="C157" s="10"/>
      <c r="D157" s="10"/>
      <c r="E157" s="10"/>
    </row>
    <row r="158" spans="1:5" ht="15.75" x14ac:dyDescent="0.2">
      <c r="A158" s="6">
        <v>119</v>
      </c>
      <c r="B158" s="88" t="s">
        <v>162</v>
      </c>
      <c r="C158" s="10"/>
      <c r="D158" s="10"/>
      <c r="E158" s="10"/>
    </row>
    <row r="159" spans="1:5" ht="15.75" x14ac:dyDescent="0.2">
      <c r="A159" s="6">
        <v>120</v>
      </c>
      <c r="B159" s="88" t="s">
        <v>163</v>
      </c>
      <c r="C159" s="10"/>
      <c r="D159" s="10"/>
      <c r="E159" s="10"/>
    </row>
    <row r="160" spans="1:5" ht="15.75" x14ac:dyDescent="0.2">
      <c r="A160" s="6">
        <v>121</v>
      </c>
      <c r="B160" s="88" t="s">
        <v>164</v>
      </c>
      <c r="C160" s="10"/>
      <c r="D160" s="10"/>
      <c r="E160" s="10"/>
    </row>
    <row r="161" spans="1:5" ht="15.75" x14ac:dyDescent="0.2">
      <c r="A161" s="6">
        <v>122</v>
      </c>
      <c r="B161" s="88" t="s">
        <v>165</v>
      </c>
      <c r="C161" s="10"/>
      <c r="D161" s="10"/>
      <c r="E161" s="10"/>
    </row>
    <row r="162" spans="1:5" ht="15.75" x14ac:dyDescent="0.2">
      <c r="A162" s="6">
        <v>123</v>
      </c>
      <c r="B162" s="88" t="s">
        <v>166</v>
      </c>
      <c r="C162" s="10"/>
      <c r="D162" s="10"/>
      <c r="E162" s="10"/>
    </row>
    <row r="163" spans="1:5" ht="15.75" x14ac:dyDescent="0.2">
      <c r="A163" s="6">
        <v>124</v>
      </c>
      <c r="B163" s="88" t="s">
        <v>430</v>
      </c>
      <c r="C163" s="10"/>
      <c r="D163" s="10"/>
      <c r="E163" s="10"/>
    </row>
    <row r="164" spans="1:5" ht="15.75" x14ac:dyDescent="0.2">
      <c r="A164" s="6">
        <v>125</v>
      </c>
      <c r="B164" s="88" t="s">
        <v>431</v>
      </c>
      <c r="C164" s="10"/>
      <c r="D164" s="10"/>
      <c r="E164" s="10"/>
    </row>
    <row r="165" spans="1:5" ht="15.75" x14ac:dyDescent="0.2">
      <c r="A165" s="6">
        <v>126</v>
      </c>
      <c r="B165" s="88" t="s">
        <v>167</v>
      </c>
      <c r="C165" s="10"/>
      <c r="D165" s="10"/>
      <c r="E165" s="10"/>
    </row>
    <row r="166" spans="1:5" ht="15.75" x14ac:dyDescent="0.2">
      <c r="A166" s="6">
        <v>127</v>
      </c>
      <c r="B166" s="88" t="s">
        <v>168</v>
      </c>
      <c r="C166" s="10"/>
      <c r="D166" s="10"/>
      <c r="E166" s="10"/>
    </row>
    <row r="167" spans="1:5" ht="15.75" x14ac:dyDescent="0.2">
      <c r="A167" s="6">
        <v>128</v>
      </c>
      <c r="B167" s="88" t="s">
        <v>169</v>
      </c>
      <c r="C167" s="10"/>
      <c r="D167" s="10"/>
      <c r="E167" s="10"/>
    </row>
    <row r="168" spans="1:5" ht="15.75" x14ac:dyDescent="0.2">
      <c r="A168" s="6">
        <v>129</v>
      </c>
      <c r="B168" s="88" t="s">
        <v>170</v>
      </c>
      <c r="C168" s="10"/>
      <c r="D168" s="10"/>
      <c r="E168" s="10"/>
    </row>
    <row r="169" spans="1:5" ht="15.75" x14ac:dyDescent="0.2">
      <c r="A169" s="6">
        <v>130</v>
      </c>
      <c r="B169" s="88" t="s">
        <v>171</v>
      </c>
      <c r="C169" s="10"/>
      <c r="D169" s="10"/>
      <c r="E169" s="10"/>
    </row>
    <row r="170" spans="1:5" ht="15.75" x14ac:dyDescent="0.2">
      <c r="A170" s="6">
        <v>131</v>
      </c>
      <c r="B170" s="88" t="s">
        <v>172</v>
      </c>
      <c r="C170" s="10"/>
      <c r="D170" s="10"/>
      <c r="E170" s="10"/>
    </row>
    <row r="171" spans="1:5" ht="15.75" x14ac:dyDescent="0.2">
      <c r="A171" s="6">
        <v>132</v>
      </c>
      <c r="B171" s="88" t="s">
        <v>173</v>
      </c>
      <c r="C171" s="10"/>
      <c r="D171" s="10"/>
      <c r="E171" s="10"/>
    </row>
    <row r="172" spans="1:5" ht="47.25" x14ac:dyDescent="0.2">
      <c r="A172" s="6">
        <v>133</v>
      </c>
      <c r="B172" s="88" t="s">
        <v>184</v>
      </c>
      <c r="C172" s="10"/>
      <c r="D172" s="10"/>
      <c r="E172" s="10"/>
    </row>
    <row r="173" spans="1:5" ht="47.25" x14ac:dyDescent="0.2">
      <c r="A173" s="6">
        <v>134</v>
      </c>
      <c r="B173" s="88" t="s">
        <v>185</v>
      </c>
      <c r="C173" s="10"/>
      <c r="D173" s="10"/>
      <c r="E173" s="10"/>
    </row>
    <row r="174" spans="1:5" ht="47.25" x14ac:dyDescent="0.2">
      <c r="A174" s="6">
        <v>135</v>
      </c>
      <c r="B174" s="88" t="s">
        <v>187</v>
      </c>
      <c r="C174" s="10"/>
      <c r="D174" s="10"/>
      <c r="E174" s="10"/>
    </row>
    <row r="175" spans="1:5" ht="47.25" x14ac:dyDescent="0.2">
      <c r="A175" s="6">
        <v>136</v>
      </c>
      <c r="B175" s="88" t="s">
        <v>186</v>
      </c>
      <c r="C175" s="10"/>
      <c r="D175" s="10"/>
      <c r="E175" s="10"/>
    </row>
    <row r="176" spans="1:5" ht="15.75" x14ac:dyDescent="0.2">
      <c r="A176" s="6">
        <v>137</v>
      </c>
      <c r="B176" s="88" t="s">
        <v>174</v>
      </c>
      <c r="C176" s="10"/>
      <c r="D176" s="10"/>
      <c r="E176" s="10"/>
    </row>
    <row r="177" spans="1:5" ht="15.75" x14ac:dyDescent="0.2">
      <c r="A177" s="6">
        <v>138</v>
      </c>
      <c r="B177" s="88" t="s">
        <v>175</v>
      </c>
      <c r="C177" s="10"/>
      <c r="D177" s="10"/>
      <c r="E177" s="10"/>
    </row>
    <row r="178" spans="1:5" ht="47.25" x14ac:dyDescent="0.2">
      <c r="A178" s="6">
        <v>139</v>
      </c>
      <c r="B178" s="88" t="s">
        <v>188</v>
      </c>
      <c r="C178" s="10"/>
      <c r="D178" s="10"/>
      <c r="E178" s="10"/>
    </row>
    <row r="179" spans="1:5" ht="15.75" x14ac:dyDescent="0.2">
      <c r="A179" s="6">
        <v>140</v>
      </c>
      <c r="B179" s="88" t="s">
        <v>176</v>
      </c>
      <c r="C179" s="10"/>
      <c r="D179" s="10"/>
      <c r="E179" s="10"/>
    </row>
    <row r="180" spans="1:5" ht="15.75" x14ac:dyDescent="0.2">
      <c r="A180" s="6">
        <v>141</v>
      </c>
      <c r="B180" s="88" t="s">
        <v>177</v>
      </c>
      <c r="C180" s="10"/>
      <c r="D180" s="10"/>
      <c r="E180" s="10"/>
    </row>
    <row r="181" spans="1:5" ht="15.75" x14ac:dyDescent="0.2">
      <c r="A181" s="6">
        <v>142</v>
      </c>
      <c r="B181" s="88" t="s">
        <v>189</v>
      </c>
      <c r="C181" s="10"/>
      <c r="D181" s="10"/>
      <c r="E181" s="10"/>
    </row>
    <row r="182" spans="1:5" ht="15.75" x14ac:dyDescent="0.2">
      <c r="A182" s="6">
        <v>143</v>
      </c>
      <c r="B182" s="88" t="s">
        <v>178</v>
      </c>
      <c r="C182" s="10"/>
      <c r="D182" s="10"/>
      <c r="E182" s="10"/>
    </row>
    <row r="183" spans="1:5" ht="31.5" x14ac:dyDescent="0.2">
      <c r="A183" s="6">
        <v>144</v>
      </c>
      <c r="B183" s="88" t="s">
        <v>190</v>
      </c>
      <c r="C183" s="10"/>
      <c r="D183" s="10"/>
      <c r="E183" s="10"/>
    </row>
    <row r="184" spans="1:5" ht="31.5" x14ac:dyDescent="0.2">
      <c r="A184" s="6">
        <v>145</v>
      </c>
      <c r="B184" s="88" t="s">
        <v>379</v>
      </c>
      <c r="C184" s="10"/>
      <c r="D184" s="10"/>
      <c r="E184" s="10"/>
    </row>
    <row r="185" spans="1:5" ht="15.75" x14ac:dyDescent="0.2">
      <c r="A185" s="6">
        <v>146</v>
      </c>
      <c r="B185" s="88" t="s">
        <v>179</v>
      </c>
      <c r="C185" s="10"/>
      <c r="D185" s="10"/>
      <c r="E185" s="10"/>
    </row>
    <row r="186" spans="1:5" ht="15.75" x14ac:dyDescent="0.2">
      <c r="A186" s="6">
        <v>147</v>
      </c>
      <c r="B186" s="88" t="s">
        <v>180</v>
      </c>
      <c r="C186" s="10"/>
      <c r="D186" s="10"/>
      <c r="E186" s="10"/>
    </row>
    <row r="187" spans="1:5" ht="18.75" x14ac:dyDescent="0.2">
      <c r="A187" s="42"/>
      <c r="B187" s="156"/>
      <c r="C187" s="44"/>
      <c r="D187" s="44"/>
      <c r="E187" s="44"/>
    </row>
    <row r="188" spans="1:5" ht="20.25" x14ac:dyDescent="0.2">
      <c r="A188" s="84"/>
      <c r="B188" s="198"/>
      <c r="C188" s="187"/>
      <c r="D188" s="85"/>
      <c r="E188" s="85"/>
    </row>
    <row r="189" spans="1:5" ht="18.75" x14ac:dyDescent="0.3">
      <c r="A189" s="86"/>
      <c r="B189" s="197"/>
      <c r="C189" s="187"/>
      <c r="D189" s="60"/>
      <c r="E189" s="60"/>
    </row>
    <row r="190" spans="1:5" ht="15.75" x14ac:dyDescent="0.2">
      <c r="A190" s="6"/>
      <c r="B190" s="7"/>
      <c r="C190" s="10"/>
      <c r="D190" s="10"/>
      <c r="E190" s="66"/>
    </row>
    <row r="191" spans="1:5" ht="18.75" x14ac:dyDescent="0.2">
      <c r="A191" s="45" t="s">
        <v>191</v>
      </c>
      <c r="B191" s="38" t="s">
        <v>445</v>
      </c>
      <c r="C191" s="40"/>
      <c r="D191" s="41"/>
      <c r="E191" s="40"/>
    </row>
    <row r="192" spans="1:5" ht="15.75" x14ac:dyDescent="0.2">
      <c r="A192" s="6"/>
      <c r="B192" s="13" t="s">
        <v>432</v>
      </c>
      <c r="C192" s="10"/>
      <c r="D192" s="10"/>
      <c r="E192" s="10"/>
    </row>
    <row r="193" spans="1:5" ht="110.25" x14ac:dyDescent="0.2">
      <c r="A193" s="6">
        <v>148</v>
      </c>
      <c r="B193" s="96" t="s">
        <v>444</v>
      </c>
      <c r="C193" s="10"/>
      <c r="D193" s="10"/>
      <c r="E193" s="10"/>
    </row>
    <row r="194" spans="1:5" ht="31.5" x14ac:dyDescent="0.2">
      <c r="A194" s="6">
        <v>149</v>
      </c>
      <c r="B194" s="96" t="s">
        <v>454</v>
      </c>
      <c r="C194" s="10"/>
      <c r="D194" s="10"/>
      <c r="E194" s="10"/>
    </row>
    <row r="195" spans="1:5" ht="18.75" x14ac:dyDescent="0.2">
      <c r="A195" s="42"/>
      <c r="B195" s="156"/>
      <c r="C195" s="44"/>
      <c r="D195" s="44"/>
      <c r="E195" s="44"/>
    </row>
    <row r="196" spans="1:5" ht="20.25" x14ac:dyDescent="0.2">
      <c r="A196" s="54"/>
      <c r="B196" s="195"/>
      <c r="C196" s="196"/>
      <c r="D196" s="70"/>
      <c r="E196" s="70"/>
    </row>
    <row r="197" spans="1:5" ht="18.75" x14ac:dyDescent="0.3">
      <c r="A197" s="59"/>
      <c r="B197" s="194"/>
      <c r="C197" s="185"/>
      <c r="D197" s="60"/>
      <c r="E197" s="60"/>
    </row>
    <row r="198" spans="1:5" ht="15.75" x14ac:dyDescent="0.2">
      <c r="A198" s="32"/>
      <c r="B198" s="154"/>
      <c r="C198" s="35"/>
      <c r="D198" s="35"/>
      <c r="E198" s="35"/>
    </row>
    <row r="199" spans="1:5" ht="18.75" x14ac:dyDescent="0.2">
      <c r="A199" s="45" t="s">
        <v>196</v>
      </c>
      <c r="B199" s="38" t="s">
        <v>193</v>
      </c>
      <c r="C199" s="40"/>
      <c r="D199" s="41"/>
      <c r="E199" s="40"/>
    </row>
    <row r="200" spans="1:5" ht="15.75" x14ac:dyDescent="0.2">
      <c r="A200" s="6"/>
      <c r="B200" s="13" t="s">
        <v>432</v>
      </c>
      <c r="C200" s="10"/>
      <c r="D200" s="10"/>
      <c r="E200" s="10"/>
    </row>
    <row r="201" spans="1:5" ht="63" x14ac:dyDescent="0.2">
      <c r="A201" s="6">
        <v>150</v>
      </c>
      <c r="B201" s="96" t="s">
        <v>402</v>
      </c>
      <c r="C201" s="10"/>
      <c r="D201" s="10"/>
      <c r="E201" s="10"/>
    </row>
    <row r="202" spans="1:5" ht="15.75" x14ac:dyDescent="0.2">
      <c r="A202" s="6">
        <v>151</v>
      </c>
      <c r="B202" s="96" t="s">
        <v>201</v>
      </c>
      <c r="C202" s="10"/>
      <c r="D202" s="10"/>
      <c r="E202" s="10"/>
    </row>
    <row r="203" spans="1:5" ht="94.5" x14ac:dyDescent="0.2">
      <c r="A203" s="6">
        <v>152</v>
      </c>
      <c r="B203" s="96" t="s">
        <v>206</v>
      </c>
      <c r="C203" s="10"/>
      <c r="D203" s="10"/>
      <c r="E203" s="10"/>
    </row>
    <row r="204" spans="1:5" ht="78.95" customHeight="1" x14ac:dyDescent="0.2">
      <c r="A204" s="6">
        <v>153</v>
      </c>
      <c r="B204" s="96" t="s">
        <v>202</v>
      </c>
      <c r="C204" s="10"/>
      <c r="D204" s="10"/>
      <c r="E204" s="10"/>
    </row>
    <row r="205" spans="1:5" ht="47.25" x14ac:dyDescent="0.2">
      <c r="A205" s="6">
        <v>154</v>
      </c>
      <c r="B205" s="96" t="s">
        <v>203</v>
      </c>
      <c r="C205" s="10"/>
      <c r="D205" s="10"/>
      <c r="E205" s="10"/>
    </row>
    <row r="206" spans="1:5" ht="47.25" x14ac:dyDescent="0.2">
      <c r="A206" s="6">
        <v>155</v>
      </c>
      <c r="B206" s="96" t="s">
        <v>204</v>
      </c>
      <c r="C206" s="10"/>
      <c r="D206" s="10"/>
      <c r="E206" s="10"/>
    </row>
    <row r="207" spans="1:5" ht="31.5" x14ac:dyDescent="0.2">
      <c r="A207" s="6">
        <v>156</v>
      </c>
      <c r="B207" s="96" t="s">
        <v>205</v>
      </c>
      <c r="C207" s="10"/>
      <c r="D207" s="10"/>
      <c r="E207" s="10"/>
    </row>
    <row r="208" spans="1:5" ht="31.5" x14ac:dyDescent="0.2">
      <c r="A208" s="6">
        <v>157</v>
      </c>
      <c r="B208" s="96" t="s">
        <v>200</v>
      </c>
      <c r="C208" s="10"/>
      <c r="D208" s="10"/>
      <c r="E208" s="10"/>
    </row>
    <row r="209" spans="1:5" ht="94.5" x14ac:dyDescent="0.2">
      <c r="A209" s="6">
        <v>158</v>
      </c>
      <c r="B209" s="97" t="s">
        <v>208</v>
      </c>
      <c r="C209" s="10"/>
      <c r="D209" s="10"/>
      <c r="E209" s="10"/>
    </row>
    <row r="210" spans="1:5" ht="15.75" x14ac:dyDescent="0.2">
      <c r="A210" s="6">
        <v>159</v>
      </c>
      <c r="B210" s="148" t="s">
        <v>414</v>
      </c>
      <c r="C210" s="10"/>
      <c r="D210" s="10"/>
      <c r="E210" s="10"/>
    </row>
    <row r="211" spans="1:5" ht="15.75" x14ac:dyDescent="0.2">
      <c r="A211" s="6">
        <v>160</v>
      </c>
      <c r="B211" s="148" t="s">
        <v>415</v>
      </c>
      <c r="C211" s="10"/>
      <c r="D211" s="10"/>
      <c r="E211" s="10"/>
    </row>
    <row r="212" spans="1:5" ht="15.75" x14ac:dyDescent="0.2">
      <c r="A212" s="6">
        <v>161</v>
      </c>
      <c r="B212" s="148" t="s">
        <v>413</v>
      </c>
      <c r="C212" s="10"/>
      <c r="D212" s="10"/>
      <c r="E212" s="10"/>
    </row>
    <row r="213" spans="1:5" ht="15.75" x14ac:dyDescent="0.2">
      <c r="A213" s="6">
        <v>162</v>
      </c>
      <c r="B213" s="148" t="s">
        <v>412</v>
      </c>
      <c r="C213" s="10"/>
      <c r="D213" s="10"/>
      <c r="E213" s="10"/>
    </row>
    <row r="214" spans="1:5" ht="63" x14ac:dyDescent="0.2">
      <c r="A214" s="6">
        <v>163</v>
      </c>
      <c r="B214" s="98" t="s">
        <v>409</v>
      </c>
      <c r="C214" s="10"/>
      <c r="D214" s="10"/>
      <c r="E214" s="10"/>
    </row>
    <row r="215" spans="1:5" ht="63" x14ac:dyDescent="0.2">
      <c r="A215" s="6">
        <v>164</v>
      </c>
      <c r="B215" s="98" t="s">
        <v>410</v>
      </c>
      <c r="C215" s="10"/>
      <c r="D215" s="10"/>
      <c r="E215" s="10"/>
    </row>
    <row r="216" spans="1:5" ht="63" x14ac:dyDescent="0.2">
      <c r="A216" s="6">
        <v>165</v>
      </c>
      <c r="B216" s="98" t="s">
        <v>411</v>
      </c>
      <c r="C216" s="10"/>
      <c r="D216" s="10"/>
      <c r="E216" s="10"/>
    </row>
    <row r="217" spans="1:5" ht="31.5" x14ac:dyDescent="0.2">
      <c r="A217" s="6">
        <v>166</v>
      </c>
      <c r="B217" s="98" t="s">
        <v>438</v>
      </c>
      <c r="C217" s="10"/>
      <c r="D217" s="10"/>
      <c r="E217" s="10" t="s">
        <v>441</v>
      </c>
    </row>
    <row r="218" spans="1:5" ht="31.5" x14ac:dyDescent="0.2">
      <c r="A218" s="6">
        <v>167</v>
      </c>
      <c r="B218" s="98" t="s">
        <v>439</v>
      </c>
      <c r="C218" s="10"/>
      <c r="D218" s="10"/>
      <c r="E218" s="10" t="s">
        <v>441</v>
      </c>
    </row>
    <row r="219" spans="1:5" ht="31.5" x14ac:dyDescent="0.2">
      <c r="A219" s="6">
        <v>168</v>
      </c>
      <c r="B219" s="98" t="s">
        <v>440</v>
      </c>
      <c r="C219" s="10"/>
      <c r="D219" s="10"/>
      <c r="E219" s="10" t="s">
        <v>441</v>
      </c>
    </row>
    <row r="220" spans="1:5" ht="47.25" x14ac:dyDescent="0.25">
      <c r="A220" s="6">
        <v>169</v>
      </c>
      <c r="B220" s="95" t="s">
        <v>207</v>
      </c>
      <c r="C220" s="10"/>
      <c r="D220" s="10"/>
      <c r="E220" s="10"/>
    </row>
    <row r="221" spans="1:5" ht="18.75" x14ac:dyDescent="0.2">
      <c r="A221" s="42"/>
      <c r="B221" s="156"/>
      <c r="C221" s="44"/>
      <c r="D221" s="44"/>
      <c r="E221" s="44"/>
    </row>
    <row r="222" spans="1:5" ht="20.25" x14ac:dyDescent="0.2">
      <c r="A222" s="54"/>
      <c r="B222" s="195"/>
      <c r="C222" s="196"/>
      <c r="D222" s="70"/>
      <c r="E222" s="70"/>
    </row>
    <row r="223" spans="1:5" ht="18.75" x14ac:dyDescent="0.3">
      <c r="A223" s="59"/>
      <c r="B223" s="194"/>
      <c r="C223" s="185"/>
      <c r="D223" s="60"/>
      <c r="E223" s="60"/>
    </row>
    <row r="224" spans="1:5" ht="15.75" x14ac:dyDescent="0.2">
      <c r="A224" s="32"/>
      <c r="B224" s="55"/>
      <c r="C224" s="35"/>
      <c r="D224" s="35"/>
      <c r="E224" s="67"/>
    </row>
    <row r="225" spans="1:5" ht="18.75" x14ac:dyDescent="0.2">
      <c r="A225" s="89" t="s">
        <v>197</v>
      </c>
      <c r="B225" s="90" t="s">
        <v>52</v>
      </c>
      <c r="C225" s="92"/>
      <c r="D225" s="93"/>
      <c r="E225" s="92"/>
    </row>
    <row r="226" spans="1:5" ht="15.75" x14ac:dyDescent="0.2">
      <c r="A226" s="6"/>
      <c r="B226" s="13" t="s">
        <v>432</v>
      </c>
      <c r="C226" s="10"/>
      <c r="D226" s="10"/>
      <c r="E226" s="10"/>
    </row>
    <row r="227" spans="1:5" ht="15.75" x14ac:dyDescent="0.2">
      <c r="A227" s="6">
        <v>166</v>
      </c>
      <c r="B227" s="7" t="s">
        <v>9</v>
      </c>
      <c r="C227" s="10"/>
      <c r="D227" s="10"/>
      <c r="E227" s="10"/>
    </row>
    <row r="228" spans="1:5" ht="15.75" x14ac:dyDescent="0.2">
      <c r="A228" s="6">
        <v>167</v>
      </c>
      <c r="B228" s="7" t="s">
        <v>10</v>
      </c>
      <c r="C228" s="10"/>
      <c r="D228" s="10"/>
      <c r="E228" s="10"/>
    </row>
    <row r="229" spans="1:5" ht="31.5" x14ac:dyDescent="0.2">
      <c r="A229" s="6">
        <v>168</v>
      </c>
      <c r="B229" s="13" t="s">
        <v>60</v>
      </c>
      <c r="C229" s="10"/>
      <c r="D229" s="10"/>
      <c r="E229" s="10"/>
    </row>
    <row r="230" spans="1:5" ht="31.5" x14ac:dyDescent="0.2">
      <c r="A230" s="6">
        <v>169</v>
      </c>
      <c r="B230" s="13" t="s">
        <v>61</v>
      </c>
      <c r="C230" s="10"/>
      <c r="D230" s="10"/>
      <c r="E230" s="10"/>
    </row>
    <row r="231" spans="1:5" ht="15.75" x14ac:dyDescent="0.2">
      <c r="A231" s="6">
        <v>170</v>
      </c>
      <c r="B231" s="7" t="s">
        <v>20</v>
      </c>
      <c r="C231" s="10"/>
      <c r="D231" s="10"/>
      <c r="E231" s="10"/>
    </row>
    <row r="232" spans="1:5" ht="15.75" x14ac:dyDescent="0.2">
      <c r="A232" s="6">
        <v>171</v>
      </c>
      <c r="B232" s="148" t="s">
        <v>416</v>
      </c>
      <c r="C232" s="10"/>
      <c r="D232" s="10"/>
      <c r="E232" s="10"/>
    </row>
    <row r="233" spans="1:5" ht="15.75" x14ac:dyDescent="0.2">
      <c r="A233" s="6">
        <v>172</v>
      </c>
      <c r="B233" s="13" t="s">
        <v>21</v>
      </c>
      <c r="C233" s="10"/>
      <c r="D233" s="10"/>
      <c r="E233" s="10"/>
    </row>
    <row r="234" spans="1:5" ht="31.5" x14ac:dyDescent="0.2">
      <c r="A234" s="6">
        <v>173</v>
      </c>
      <c r="B234" s="13" t="s">
        <v>22</v>
      </c>
      <c r="C234" s="10"/>
      <c r="D234" s="10"/>
      <c r="E234" s="10"/>
    </row>
    <row r="235" spans="1:5" ht="15.75" x14ac:dyDescent="0.2">
      <c r="A235" s="6">
        <v>174</v>
      </c>
      <c r="B235" s="7" t="s">
        <v>59</v>
      </c>
      <c r="C235" s="10"/>
      <c r="D235" s="10"/>
      <c r="E235" s="10"/>
    </row>
    <row r="236" spans="1:5" ht="15.75" x14ac:dyDescent="0.2">
      <c r="A236" s="6">
        <v>175</v>
      </c>
      <c r="B236" s="7" t="s">
        <v>62</v>
      </c>
      <c r="C236" s="10"/>
      <c r="D236" s="10"/>
      <c r="E236" s="10"/>
    </row>
    <row r="237" spans="1:5" ht="31.5" x14ac:dyDescent="0.2">
      <c r="A237" s="6">
        <v>176</v>
      </c>
      <c r="B237" s="7" t="s">
        <v>23</v>
      </c>
      <c r="C237" s="10"/>
      <c r="D237" s="10"/>
      <c r="E237" s="10"/>
    </row>
    <row r="238" spans="1:5" ht="15.75" x14ac:dyDescent="0.2">
      <c r="A238" s="6">
        <v>177</v>
      </c>
      <c r="B238" s="7" t="s">
        <v>24</v>
      </c>
      <c r="C238" s="10"/>
      <c r="D238" s="10"/>
      <c r="E238" s="10"/>
    </row>
    <row r="239" spans="1:5" ht="126" x14ac:dyDescent="0.2">
      <c r="A239" s="6">
        <v>178</v>
      </c>
      <c r="B239" s="94" t="s">
        <v>67</v>
      </c>
      <c r="C239" s="10"/>
      <c r="D239" s="10"/>
      <c r="E239" s="10"/>
    </row>
    <row r="240" spans="1:5" ht="47.25" x14ac:dyDescent="0.25">
      <c r="A240" s="6">
        <v>179</v>
      </c>
      <c r="B240" s="46" t="s">
        <v>53</v>
      </c>
      <c r="C240" s="10"/>
      <c r="D240" s="10"/>
      <c r="E240" s="10"/>
    </row>
    <row r="241" spans="1:5" ht="15.75" x14ac:dyDescent="0.2">
      <c r="A241" s="6">
        <v>180</v>
      </c>
      <c r="B241" s="152" t="s">
        <v>417</v>
      </c>
      <c r="C241" s="10"/>
      <c r="D241" s="10"/>
      <c r="E241" s="10"/>
    </row>
    <row r="242" spans="1:5" ht="15.75" x14ac:dyDescent="0.2">
      <c r="A242" s="6">
        <v>181</v>
      </c>
      <c r="B242" s="152" t="s">
        <v>418</v>
      </c>
      <c r="C242" s="10"/>
      <c r="D242" s="10"/>
      <c r="E242" s="10"/>
    </row>
    <row r="243" spans="1:5" ht="15.75" x14ac:dyDescent="0.2">
      <c r="A243" s="6">
        <v>182</v>
      </c>
      <c r="B243" s="152" t="s">
        <v>419</v>
      </c>
      <c r="C243" s="10"/>
      <c r="D243" s="10"/>
      <c r="E243" s="10"/>
    </row>
    <row r="244" spans="1:5" ht="15.75" x14ac:dyDescent="0.2">
      <c r="A244" s="6">
        <v>183</v>
      </c>
      <c r="B244" s="148" t="s">
        <v>416</v>
      </c>
      <c r="C244" s="10"/>
      <c r="D244" s="10"/>
      <c r="E244" s="10"/>
    </row>
    <row r="245" spans="1:5" ht="15.75" x14ac:dyDescent="0.2">
      <c r="A245" s="6">
        <v>184</v>
      </c>
      <c r="B245" s="152" t="s">
        <v>420</v>
      </c>
      <c r="C245" s="10"/>
      <c r="D245" s="10"/>
      <c r="E245" s="10"/>
    </row>
    <row r="246" spans="1:5" ht="31.5" x14ac:dyDescent="0.2">
      <c r="A246" s="6">
        <v>185</v>
      </c>
      <c r="B246" s="152" t="s">
        <v>422</v>
      </c>
      <c r="C246" s="10"/>
      <c r="D246" s="10"/>
      <c r="E246" s="10"/>
    </row>
    <row r="247" spans="1:5" ht="31.5" x14ac:dyDescent="0.2">
      <c r="A247" s="6">
        <v>186</v>
      </c>
      <c r="B247" s="152" t="s">
        <v>421</v>
      </c>
      <c r="C247" s="10"/>
      <c r="D247" s="10"/>
      <c r="E247" s="10"/>
    </row>
    <row r="248" spans="1:5" ht="31.5" x14ac:dyDescent="0.25">
      <c r="A248" s="6">
        <v>187</v>
      </c>
      <c r="B248" s="46" t="s">
        <v>423</v>
      </c>
      <c r="C248" s="10"/>
      <c r="D248" s="10"/>
      <c r="E248" s="10"/>
    </row>
    <row r="249" spans="1:5" ht="31.5" x14ac:dyDescent="0.25">
      <c r="A249" s="6">
        <v>188</v>
      </c>
      <c r="B249" s="46" t="s">
        <v>54</v>
      </c>
      <c r="C249" s="10"/>
      <c r="D249" s="10"/>
      <c r="E249" s="10"/>
    </row>
    <row r="250" spans="1:5" ht="31.5" x14ac:dyDescent="0.2">
      <c r="A250" s="6">
        <v>189</v>
      </c>
      <c r="B250" s="7" t="s">
        <v>210</v>
      </c>
      <c r="C250" s="10"/>
      <c r="D250" s="10"/>
      <c r="E250" s="66"/>
    </row>
    <row r="251" spans="1:5" ht="31.5" x14ac:dyDescent="0.2">
      <c r="A251" s="6">
        <v>190</v>
      </c>
      <c r="B251" s="7" t="s">
        <v>211</v>
      </c>
      <c r="C251" s="10"/>
      <c r="D251" s="10"/>
      <c r="E251" s="66"/>
    </row>
    <row r="252" spans="1:5" ht="18.75" x14ac:dyDescent="0.2">
      <c r="A252" s="47"/>
      <c r="B252" s="48"/>
      <c r="C252" s="50"/>
      <c r="D252" s="51"/>
      <c r="E252" s="51"/>
    </row>
    <row r="253" spans="1:5" ht="20.25" x14ac:dyDescent="0.2">
      <c r="A253" s="54"/>
      <c r="B253" s="195"/>
      <c r="C253" s="196"/>
      <c r="D253" s="70"/>
      <c r="E253" s="70"/>
    </row>
    <row r="254" spans="1:5" ht="18.75" x14ac:dyDescent="0.3">
      <c r="A254" s="59"/>
      <c r="B254" s="194"/>
      <c r="C254" s="185"/>
      <c r="D254" s="60"/>
      <c r="E254" s="60"/>
    </row>
    <row r="255" spans="1:5" ht="15.75" x14ac:dyDescent="0.2">
      <c r="A255" s="56"/>
      <c r="B255" s="5"/>
      <c r="C255" s="58"/>
      <c r="D255" s="58"/>
      <c r="E255" s="58"/>
    </row>
    <row r="256" spans="1:5" ht="18.75" x14ac:dyDescent="0.2">
      <c r="A256" s="89" t="s">
        <v>449</v>
      </c>
      <c r="B256" s="90" t="s">
        <v>459</v>
      </c>
      <c r="C256" s="92"/>
      <c r="D256" s="93"/>
      <c r="E256" s="92"/>
    </row>
    <row r="257" spans="1:5" ht="15.75" x14ac:dyDescent="0.2">
      <c r="A257" s="6"/>
      <c r="B257" s="13" t="s">
        <v>460</v>
      </c>
      <c r="C257" s="10"/>
      <c r="D257" s="10"/>
      <c r="E257" s="10"/>
    </row>
    <row r="258" spans="1:5" ht="15.75" x14ac:dyDescent="0.2">
      <c r="A258" s="6"/>
      <c r="B258" s="13" t="s">
        <v>472</v>
      </c>
      <c r="C258" s="10"/>
      <c r="D258" s="10"/>
      <c r="E258" s="10"/>
    </row>
    <row r="259" spans="1:5" ht="63" x14ac:dyDescent="0.2">
      <c r="A259" s="6">
        <v>191</v>
      </c>
      <c r="B259" s="7" t="s">
        <v>464</v>
      </c>
      <c r="C259" s="10"/>
      <c r="D259" s="10"/>
      <c r="E259" s="10"/>
    </row>
    <row r="260" spans="1:5" ht="15.75" x14ac:dyDescent="0.2">
      <c r="A260" s="6">
        <v>192</v>
      </c>
      <c r="B260" s="7" t="s">
        <v>465</v>
      </c>
      <c r="C260" s="10"/>
      <c r="D260" s="10"/>
      <c r="E260" s="10"/>
    </row>
    <row r="261" spans="1:5" ht="15.75" x14ac:dyDescent="0.2">
      <c r="A261" s="6">
        <v>193</v>
      </c>
      <c r="B261" s="7" t="s">
        <v>466</v>
      </c>
      <c r="C261" s="10"/>
      <c r="D261" s="10"/>
      <c r="E261" s="10"/>
    </row>
    <row r="262" spans="1:5" ht="15.75" x14ac:dyDescent="0.2">
      <c r="A262" s="6">
        <v>194</v>
      </c>
      <c r="B262" s="13" t="s">
        <v>461</v>
      </c>
      <c r="C262" s="10"/>
      <c r="D262" s="10"/>
      <c r="E262" s="10"/>
    </row>
    <row r="263" spans="1:5" ht="31.5" x14ac:dyDescent="0.2">
      <c r="A263" s="6">
        <v>195</v>
      </c>
      <c r="B263" s="13" t="s">
        <v>462</v>
      </c>
      <c r="C263" s="10"/>
      <c r="D263" s="10"/>
      <c r="E263" s="10"/>
    </row>
    <row r="264" spans="1:5" ht="31.5" x14ac:dyDescent="0.2">
      <c r="A264" s="6">
        <v>196</v>
      </c>
      <c r="B264" s="7" t="s">
        <v>463</v>
      </c>
      <c r="C264" s="10"/>
      <c r="D264" s="10"/>
      <c r="E264" s="10"/>
    </row>
    <row r="265" spans="1:5" ht="31.5" x14ac:dyDescent="0.2">
      <c r="A265" s="6">
        <v>197</v>
      </c>
      <c r="B265" s="148" t="s">
        <v>468</v>
      </c>
      <c r="C265" s="10"/>
      <c r="D265" s="10"/>
      <c r="E265" s="10"/>
    </row>
    <row r="266" spans="1:5" ht="31.5" x14ac:dyDescent="0.2">
      <c r="A266" s="6">
        <v>198</v>
      </c>
      <c r="B266" s="13" t="s">
        <v>467</v>
      </c>
      <c r="C266" s="10"/>
      <c r="D266" s="10"/>
      <c r="E266" s="10"/>
    </row>
    <row r="267" spans="1:5" ht="78.75" x14ac:dyDescent="0.2">
      <c r="A267" s="6">
        <v>199</v>
      </c>
      <c r="B267" s="13" t="s">
        <v>469</v>
      </c>
      <c r="C267" s="10"/>
      <c r="D267" s="10"/>
      <c r="E267" s="10"/>
    </row>
    <row r="268" spans="1:5" ht="15.75" x14ac:dyDescent="0.2">
      <c r="A268" s="6">
        <v>200</v>
      </c>
      <c r="B268" s="7" t="s">
        <v>470</v>
      </c>
      <c r="C268" s="10"/>
      <c r="D268" s="10"/>
      <c r="E268" s="10"/>
    </row>
    <row r="269" spans="1:5" ht="31.5" x14ac:dyDescent="0.2">
      <c r="A269" s="6">
        <v>201</v>
      </c>
      <c r="B269" s="7" t="s">
        <v>471</v>
      </c>
      <c r="C269" s="10"/>
      <c r="D269" s="10"/>
      <c r="E269" s="10"/>
    </row>
    <row r="270" spans="1:5" ht="18.75" x14ac:dyDescent="0.2">
      <c r="A270" s="47"/>
      <c r="B270" s="48"/>
      <c r="C270" s="50"/>
      <c r="D270" s="51"/>
      <c r="E270" s="51"/>
    </row>
    <row r="271" spans="1:5" ht="20.25" x14ac:dyDescent="0.2">
      <c r="A271" s="54"/>
      <c r="B271" s="195"/>
      <c r="C271" s="196"/>
      <c r="D271" s="70"/>
      <c r="E271" s="70"/>
    </row>
    <row r="272" spans="1:5" ht="18.75" x14ac:dyDescent="0.3">
      <c r="A272" s="59"/>
      <c r="B272" s="194"/>
      <c r="C272" s="185"/>
      <c r="D272" s="60"/>
      <c r="E272" s="60"/>
    </row>
    <row r="273" spans="1:5" ht="15.75" x14ac:dyDescent="0.2">
      <c r="A273" s="56"/>
      <c r="B273" s="5"/>
      <c r="C273" s="58"/>
      <c r="D273" s="58"/>
      <c r="E273" s="58"/>
    </row>
    <row r="274" spans="1:5" ht="18.75" x14ac:dyDescent="0.2">
      <c r="A274" s="45" t="s">
        <v>473</v>
      </c>
      <c r="B274" s="38" t="s">
        <v>18</v>
      </c>
      <c r="C274" s="40"/>
      <c r="D274" s="41"/>
      <c r="E274" s="40"/>
    </row>
    <row r="275" spans="1:5" ht="31.5" x14ac:dyDescent="0.2">
      <c r="A275" s="6">
        <v>191</v>
      </c>
      <c r="B275" s="7" t="s">
        <v>17</v>
      </c>
      <c r="C275" s="10"/>
      <c r="D275" s="10"/>
      <c r="E275" s="66"/>
    </row>
    <row r="276" spans="1:5" ht="18.75" x14ac:dyDescent="0.2">
      <c r="A276" s="47"/>
      <c r="B276" s="155"/>
      <c r="C276" s="53"/>
      <c r="D276" s="51"/>
      <c r="E276" s="51"/>
    </row>
    <row r="277" spans="1:5" ht="20.25" x14ac:dyDescent="0.2">
      <c r="A277" s="54"/>
      <c r="B277" s="195"/>
      <c r="C277" s="196"/>
      <c r="D277" s="70"/>
      <c r="E277" s="70"/>
    </row>
    <row r="278" spans="1:5" ht="18.75" x14ac:dyDescent="0.3">
      <c r="A278" s="59"/>
      <c r="B278" s="194"/>
      <c r="C278" s="185"/>
      <c r="D278" s="60"/>
      <c r="E278" s="60"/>
    </row>
    <row r="279" spans="1:5" ht="15" x14ac:dyDescent="0.2">
      <c r="A279" s="1"/>
      <c r="B279" s="1"/>
      <c r="C279" s="3"/>
      <c r="D279" s="3"/>
      <c r="E279" s="76"/>
    </row>
  </sheetData>
  <mergeCells count="23">
    <mergeCell ref="A2:D2"/>
    <mergeCell ref="B26:C26"/>
    <mergeCell ref="B27:C27"/>
    <mergeCell ref="B47:C47"/>
    <mergeCell ref="B48:C48"/>
    <mergeCell ref="B66:C66"/>
    <mergeCell ref="B253:C253"/>
    <mergeCell ref="B67:C67"/>
    <mergeCell ref="B93:C93"/>
    <mergeCell ref="B94:C94"/>
    <mergeCell ref="B136:C136"/>
    <mergeCell ref="B137:C137"/>
    <mergeCell ref="B188:C188"/>
    <mergeCell ref="B254:C254"/>
    <mergeCell ref="B271:C271"/>
    <mergeCell ref="B272:C272"/>
    <mergeCell ref="B277:C277"/>
    <mergeCell ref="B278:C278"/>
    <mergeCell ref="B189:C189"/>
    <mergeCell ref="B196:C196"/>
    <mergeCell ref="B197:C197"/>
    <mergeCell ref="B222:C222"/>
    <mergeCell ref="B223:C223"/>
  </mergeCells>
  <pageMargins left="0.70866141732283472" right="0.70866141732283472" top="0.74803149606299213" bottom="0.74803149606299213" header="0.31496062992125984" footer="0.31496062992125984"/>
  <pageSetup paperSize="9" scale="55" orientation="portrait" r:id="rId1"/>
  <rowBreaks count="3" manualBreakCount="3">
    <brk id="76" max="7" man="1"/>
    <brk id="137" max="7" man="1"/>
    <brk id="19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5</vt:i4>
      </vt:variant>
      <vt:variant>
        <vt:lpstr>טווחים בעלי שם</vt:lpstr>
      </vt:variant>
      <vt:variant>
        <vt:i4>2</vt:i4>
      </vt:variant>
    </vt:vector>
  </HeadingPairs>
  <TitlesOfParts>
    <vt:vector size="7" baseType="lpstr">
      <vt:lpstr>הצעה לשרותי תחזוקה </vt:lpstr>
      <vt:lpstr>הצעה מחירון ח"ח תחזוקה ביה"ח </vt:lpstr>
      <vt:lpstr>מסמך ג אומדן ציוד קיים</vt:lpstr>
      <vt:lpstr>טופס 11  טבלת ציוד</vt:lpstr>
      <vt:lpstr>גיליון1</vt:lpstr>
      <vt:lpstr>'הצעה מחירון ח"ח תחזוקה ביה"ח '!WPrint_Area_W</vt:lpstr>
      <vt:lpstr>'טופס 11  טבלת ציוד'!WPrint_Area_W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קגסקי, שלמה</cp:lastModifiedBy>
  <cp:lastPrinted>2019-03-06T09:31:38Z</cp:lastPrinted>
  <dcterms:created xsi:type="dcterms:W3CDTF">2011-09-26T05:50:59Z</dcterms:created>
  <dcterms:modified xsi:type="dcterms:W3CDTF">2019-03-18T07:21:59Z</dcterms:modified>
</cp:coreProperties>
</file>